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jahanavi.pothiwala\Downloads\"/>
    </mc:Choice>
  </mc:AlternateContent>
  <xr:revisionPtr revIDLastSave="0" documentId="13_ncr:1_{51C50356-6B07-4BC4-8D8E-4C28637644DF}" xr6:coauthVersionLast="47" xr6:coauthVersionMax="47" xr10:uidLastSave="{00000000-0000-0000-0000-000000000000}"/>
  <bookViews>
    <workbookView xWindow="-120" yWindow="-120" windowWidth="29040" windowHeight="15720" tabRatio="708" firstSheet="3" activeTab="4" xr2:uid="{993C9152-2FC2-4897-8712-7B6F367A03FC}"/>
  </bookViews>
  <sheets>
    <sheet name="Periods" sheetId="9" state="hidden" r:id="rId1"/>
    <sheet name="Periodic Report" sheetId="1" r:id="rId2"/>
    <sheet name="Class Wise Report" sheetId="6" r:id="rId3"/>
    <sheet name="Daily Report" sheetId="2" r:id="rId4"/>
    <sheet name="Due" sheetId="3" r:id="rId5"/>
    <sheet name="Deposits" sheetId="4" r:id="rId6"/>
  </sheets>
  <definedNames>
    <definedName name="_xlnm._FilterDatabase" localSheetId="2" hidden="1">'Class Wise Report'!$A$3:$I$33</definedName>
    <definedName name="_xlnm._FilterDatabase" localSheetId="3" hidden="1">'Daily Report'!$A$3:$IQ$36</definedName>
    <definedName name="_xlnm._FilterDatabase" localSheetId="5" hidden="1">Deposits!$A$1:$I$153</definedName>
    <definedName name="_xlnm._FilterDatabase" localSheetId="4" hidden="1">Due!$A$1:$E$35</definedName>
    <definedName name="_xlnm._FilterDatabase" localSheetId="1" hidden="1">'Periodic Report'!$A$3:$K$35</definedName>
    <definedName name="Z_425CC552_FA97_4975_BD60_A4EBF936E082_.wvu.FilterData" localSheetId="2" hidden="1">'Class Wise Report'!$A$3:$I$33</definedName>
    <definedName name="Z_425CC552_FA97_4975_BD60_A4EBF936E082_.wvu.FilterData" localSheetId="3" hidden="1">'Daily Report'!$A$3:$HT$39</definedName>
  </definedNames>
  <calcPr calcId="191028"/>
  <customWorkbookViews>
    <customWorkbookView name="Filter 1" guid="{425CC552-FA97-4975-BD60-A4EBF936E082}" maximized="1" windowWidth="0" windowHeight="0" activeSheetId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/>
  <c r="E37" i="2"/>
  <c r="F37" i="2"/>
  <c r="G37" i="2" a="1"/>
  <c r="G37" i="2"/>
  <c r="H37" i="2"/>
  <c r="I37" i="2"/>
  <c r="B5" i="9"/>
  <c r="B4" i="9"/>
  <c r="J19" i="1"/>
  <c r="J26" i="1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B5" i="6"/>
  <c r="B6" i="6"/>
  <c r="B7" i="6"/>
  <c r="B8" i="6"/>
  <c r="B9" i="6"/>
  <c r="B10" i="6"/>
  <c r="B11" i="6"/>
  <c r="B12" i="6"/>
  <c r="B6" i="9"/>
  <c r="A32" i="6"/>
  <c r="A33" i="6"/>
  <c r="A34" i="6"/>
  <c r="G19" i="2" a="1"/>
  <c r="G19" i="2" s="1"/>
  <c r="B7" i="9"/>
  <c r="H36" i="2"/>
  <c r="I36" i="2"/>
  <c r="F36" i="2"/>
  <c r="G36" i="2" a="1"/>
  <c r="G36" i="2" s="1"/>
  <c r="M2" i="2"/>
  <c r="U2" i="2" s="1"/>
  <c r="I26" i="2"/>
  <c r="H19" i="2"/>
  <c r="E26" i="2"/>
  <c r="E36" i="2"/>
  <c r="J36" i="2" s="1"/>
  <c r="K36" i="2" s="1"/>
  <c r="P11" i="2"/>
  <c r="Q11" i="2"/>
  <c r="M11" i="2"/>
  <c r="O11" i="2" a="1"/>
  <c r="O11" i="2" s="1"/>
  <c r="N11" i="2" a="1"/>
  <c r="N11" i="2" s="1"/>
  <c r="E11" i="2"/>
  <c r="H11" i="2"/>
  <c r="I11" i="2"/>
  <c r="F11" i="2"/>
  <c r="G11" i="2" a="1"/>
  <c r="G11" i="2" s="1"/>
  <c r="O32" i="2" a="1"/>
  <c r="O32" i="2"/>
  <c r="N32" i="2" a="1"/>
  <c r="N32" i="2" s="1"/>
  <c r="O6" i="2" a="1"/>
  <c r="O6" i="2" s="1"/>
  <c r="Q6" i="2"/>
  <c r="P32" i="2"/>
  <c r="P6" i="2"/>
  <c r="Q32" i="2"/>
  <c r="N6" i="2" a="1"/>
  <c r="N6" i="2" s="1"/>
  <c r="M6" i="2"/>
  <c r="M32" i="2"/>
  <c r="R32" i="2" s="1"/>
  <c r="G32" i="2" a="1"/>
  <c r="G32" i="2" s="1"/>
  <c r="E6" i="2"/>
  <c r="I6" i="2"/>
  <c r="H32" i="2"/>
  <c r="F6" i="2"/>
  <c r="F32" i="2"/>
  <c r="H6" i="2"/>
  <c r="I32" i="2"/>
  <c r="G6" i="2" a="1"/>
  <c r="G6" i="2" s="1"/>
  <c r="E32" i="2"/>
  <c r="J32" i="2" s="1"/>
  <c r="K32" i="2" s="1"/>
  <c r="Q16" i="2"/>
  <c r="P16" i="2"/>
  <c r="O16" i="2" a="1"/>
  <c r="O16" i="2" s="1"/>
  <c r="N16" i="2" a="1"/>
  <c r="N16" i="2"/>
  <c r="M16" i="2"/>
  <c r="R16" i="2" s="1"/>
  <c r="I16" i="2"/>
  <c r="H16" i="2"/>
  <c r="G16" i="2" a="1"/>
  <c r="G16" i="2" s="1"/>
  <c r="F16" i="2"/>
  <c r="E16" i="2"/>
  <c r="J16" i="2" s="1"/>
  <c r="K16" i="2" s="1"/>
  <c r="Q29" i="2"/>
  <c r="P29" i="2"/>
  <c r="O29" i="2" a="1"/>
  <c r="O29" i="2" s="1"/>
  <c r="N29" i="2" a="1"/>
  <c r="N29" i="2" s="1"/>
  <c r="M29" i="2"/>
  <c r="R29" i="2" s="1"/>
  <c r="I29" i="2"/>
  <c r="H29" i="2"/>
  <c r="G29" i="2" a="1"/>
  <c r="G29" i="2"/>
  <c r="F29" i="2"/>
  <c r="E29" i="2"/>
  <c r="J29" i="2" s="1"/>
  <c r="Q27" i="2"/>
  <c r="P27" i="2"/>
  <c r="O27" i="2" a="1"/>
  <c r="O27" i="2"/>
  <c r="N27" i="2" a="1"/>
  <c r="N27" i="2" s="1"/>
  <c r="M27" i="2"/>
  <c r="R27" i="2" s="1"/>
  <c r="I27" i="2"/>
  <c r="H27" i="2"/>
  <c r="G27" i="2" a="1"/>
  <c r="G27" i="2" s="1"/>
  <c r="F27" i="2"/>
  <c r="E27" i="2"/>
  <c r="J27" i="2" s="1"/>
  <c r="K27" i="2" s="1"/>
  <c r="F5" i="2"/>
  <c r="E5" i="2"/>
  <c r="Q5" i="2"/>
  <c r="P5" i="2"/>
  <c r="O5" i="2" a="1"/>
  <c r="O5" i="2"/>
  <c r="N5" i="2" a="1"/>
  <c r="N5" i="2" s="1"/>
  <c r="M5" i="2"/>
  <c r="R5" i="2" s="1"/>
  <c r="I5" i="2"/>
  <c r="H5" i="2"/>
  <c r="G5" i="2" a="1"/>
  <c r="G5" i="2" s="1"/>
  <c r="Q31" i="2"/>
  <c r="P31" i="2"/>
  <c r="O31" i="2" a="1"/>
  <c r="O31" i="2"/>
  <c r="N31" i="2" a="1"/>
  <c r="N31" i="2" s="1"/>
  <c r="M31" i="2"/>
  <c r="R31" i="2" s="1"/>
  <c r="Q12" i="2"/>
  <c r="P12" i="2"/>
  <c r="O12" i="2" a="1"/>
  <c r="O12" i="2" s="1"/>
  <c r="N12" i="2" a="1"/>
  <c r="N12" i="2"/>
  <c r="M12" i="2"/>
  <c r="I31" i="2"/>
  <c r="H31" i="2"/>
  <c r="G31" i="2" a="1"/>
  <c r="G31" i="2"/>
  <c r="F31" i="2"/>
  <c r="E31" i="2"/>
  <c r="J31" i="2" s="1"/>
  <c r="I12" i="2"/>
  <c r="H12" i="2"/>
  <c r="G12" i="2" a="1"/>
  <c r="G12" i="2" s="1"/>
  <c r="F12" i="2"/>
  <c r="E12" i="2"/>
  <c r="J12" i="2" s="1"/>
  <c r="K12" i="2" s="1"/>
  <c r="Q4" i="2"/>
  <c r="P4" i="2"/>
  <c r="O4" i="2" a="1"/>
  <c r="O4" i="2" s="1"/>
  <c r="N4" i="2" a="1"/>
  <c r="N4" i="2"/>
  <c r="F4" i="2"/>
  <c r="Q28" i="2"/>
  <c r="P28" i="2"/>
  <c r="O28" i="2" a="1"/>
  <c r="O28" i="2" s="1"/>
  <c r="N28" i="2" a="1"/>
  <c r="N28" i="2" s="1"/>
  <c r="M28" i="2"/>
  <c r="R28" i="2" s="1"/>
  <c r="Q35" i="2"/>
  <c r="P35" i="2"/>
  <c r="O35" i="2" a="1"/>
  <c r="O35" i="2"/>
  <c r="N35" i="2" a="1"/>
  <c r="N35" i="2" s="1"/>
  <c r="M35" i="2"/>
  <c r="R35" i="2" s="1"/>
  <c r="Q24" i="2"/>
  <c r="P24" i="2"/>
  <c r="O24" i="2" a="1"/>
  <c r="O24" i="2" s="1"/>
  <c r="N24" i="2" a="1"/>
  <c r="N24" i="2"/>
  <c r="M24" i="2"/>
  <c r="R24" i="2" s="1"/>
  <c r="I4" i="2"/>
  <c r="H4" i="2"/>
  <c r="G4" i="2" a="1"/>
  <c r="G4" i="2" s="1"/>
  <c r="I28" i="2"/>
  <c r="H28" i="2"/>
  <c r="G28" i="2" a="1"/>
  <c r="G28" i="2"/>
  <c r="F28" i="2"/>
  <c r="E28" i="2"/>
  <c r="J28" i="2" s="1"/>
  <c r="K28" i="2" s="1"/>
  <c r="I35" i="2"/>
  <c r="H35" i="2"/>
  <c r="G35" i="2" a="1"/>
  <c r="G35" i="2"/>
  <c r="F35" i="2"/>
  <c r="E35" i="2"/>
  <c r="J35" i="2" s="1"/>
  <c r="I24" i="2"/>
  <c r="H24" i="2"/>
  <c r="G24" i="2" a="1"/>
  <c r="G24" i="2"/>
  <c r="F24" i="2"/>
  <c r="E24" i="2"/>
  <c r="J24" i="2" s="1"/>
  <c r="O13" i="2" a="1"/>
  <c r="O13" i="2" s="1"/>
  <c r="N13" i="2" a="1"/>
  <c r="N13" i="2"/>
  <c r="M13" i="2"/>
  <c r="Q23" i="2"/>
  <c r="P23" i="2"/>
  <c r="O23" i="2" a="1"/>
  <c r="O23" i="2" s="1"/>
  <c r="N23" i="2" a="1"/>
  <c r="N23" i="2" s="1"/>
  <c r="M23" i="2"/>
  <c r="Q9" i="2"/>
  <c r="P9" i="2"/>
  <c r="O9" i="2" a="1"/>
  <c r="O9" i="2" s="1"/>
  <c r="N9" i="2" a="1"/>
  <c r="N9" i="2"/>
  <c r="M9" i="2"/>
  <c r="R9" i="2" s="1"/>
  <c r="Q21" i="2"/>
  <c r="P21" i="2"/>
  <c r="O21" i="2" a="1"/>
  <c r="O21" i="2"/>
  <c r="N21" i="2" a="1"/>
  <c r="N21" i="2" s="1"/>
  <c r="M21" i="2"/>
  <c r="R21" i="2" s="1"/>
  <c r="I13" i="2"/>
  <c r="H13" i="2"/>
  <c r="G13" i="2" a="1"/>
  <c r="G13" i="2" s="1"/>
  <c r="F13" i="2"/>
  <c r="E13" i="2"/>
  <c r="J13" i="2" s="1"/>
  <c r="K13" i="2" s="1"/>
  <c r="I23" i="2"/>
  <c r="H23" i="2"/>
  <c r="G23" i="2" a="1"/>
  <c r="G23" i="2" s="1"/>
  <c r="F23" i="2"/>
  <c r="E23" i="2"/>
  <c r="J23" i="2" s="1"/>
  <c r="K23" i="2" s="1"/>
  <c r="I9" i="2"/>
  <c r="H9" i="2"/>
  <c r="G9" i="2" a="1"/>
  <c r="G9" i="2" s="1"/>
  <c r="F9" i="2"/>
  <c r="E9" i="2"/>
  <c r="J9" i="2" s="1"/>
  <c r="I21" i="2"/>
  <c r="H21" i="2"/>
  <c r="G21" i="2" a="1"/>
  <c r="G21" i="2" s="1"/>
  <c r="F21" i="2"/>
  <c r="E21" i="2"/>
  <c r="J21" i="2" s="1"/>
  <c r="K21" i="2" s="1"/>
  <c r="Q10" i="2"/>
  <c r="P10" i="2"/>
  <c r="O10" i="2" a="1"/>
  <c r="O10" i="2" s="1"/>
  <c r="N10" i="2" a="1"/>
  <c r="N10" i="2"/>
  <c r="M10" i="2"/>
  <c r="R10" i="2" s="1"/>
  <c r="Q13" i="2"/>
  <c r="P13" i="2"/>
  <c r="I10" i="2"/>
  <c r="H10" i="2"/>
  <c r="G10" i="2" a="1"/>
  <c r="G10" i="2" s="1"/>
  <c r="F10" i="2"/>
  <c r="E10" i="2"/>
  <c r="J10" i="2" s="1"/>
  <c r="K10" i="2" s="1"/>
  <c r="Q20" i="2"/>
  <c r="P20" i="2"/>
  <c r="O20" i="2" a="1"/>
  <c r="O20" i="2" s="1"/>
  <c r="N20" i="2" a="1"/>
  <c r="N20" i="2" s="1"/>
  <c r="M20" i="2"/>
  <c r="R20" i="2" s="1"/>
  <c r="Q33" i="2"/>
  <c r="P33" i="2"/>
  <c r="O33" i="2" a="1"/>
  <c r="O33" i="2"/>
  <c r="N33" i="2" a="1"/>
  <c r="N33" i="2" s="1"/>
  <c r="M33" i="2"/>
  <c r="R33" i="2" s="1"/>
  <c r="Q14" i="2"/>
  <c r="P14" i="2"/>
  <c r="O14" i="2" a="1"/>
  <c r="O14" i="2" s="1"/>
  <c r="N14" i="2" a="1"/>
  <c r="N14" i="2"/>
  <c r="M14" i="2"/>
  <c r="R14" i="2" s="1"/>
  <c r="I20" i="2"/>
  <c r="H20" i="2"/>
  <c r="G20" i="2" a="1"/>
  <c r="G20" i="2" s="1"/>
  <c r="F20" i="2"/>
  <c r="E20" i="2"/>
  <c r="I33" i="2"/>
  <c r="H33" i="2"/>
  <c r="G33" i="2" a="1"/>
  <c r="G33" i="2" s="1"/>
  <c r="F33" i="2"/>
  <c r="E33" i="2"/>
  <c r="J33" i="2" s="1"/>
  <c r="K33" i="2" s="1"/>
  <c r="I14" i="2"/>
  <c r="H14" i="2"/>
  <c r="G14" i="2" a="1"/>
  <c r="G14" i="2" s="1"/>
  <c r="F14" i="2"/>
  <c r="E14" i="2"/>
  <c r="J14" i="2" s="1"/>
  <c r="K14" i="2" s="1"/>
  <c r="Q22" i="2"/>
  <c r="P22" i="2"/>
  <c r="O22" i="2" a="1"/>
  <c r="O22" i="2" s="1"/>
  <c r="N22" i="2" a="1"/>
  <c r="N22" i="2" s="1"/>
  <c r="M22" i="2"/>
  <c r="I22" i="2"/>
  <c r="H22" i="2"/>
  <c r="G22" i="2" a="1"/>
  <c r="G22" i="2" s="1"/>
  <c r="F22" i="2"/>
  <c r="E22" i="2"/>
  <c r="J22" i="2" s="1"/>
  <c r="K22" i="2" s="1"/>
  <c r="Q15" i="2"/>
  <c r="P15" i="2"/>
  <c r="O15" i="2" a="1"/>
  <c r="O15" i="2" s="1"/>
  <c r="N15" i="2" a="1"/>
  <c r="N15" i="2"/>
  <c r="M15" i="2"/>
  <c r="R15" i="2" s="1"/>
  <c r="Q17" i="2"/>
  <c r="P17" i="2"/>
  <c r="O17" i="2" a="1"/>
  <c r="O17" i="2" s="1"/>
  <c r="N17" i="2" a="1"/>
  <c r="N17" i="2" s="1"/>
  <c r="M17" i="2"/>
  <c r="R17" i="2" s="1"/>
  <c r="Q18" i="2"/>
  <c r="P18" i="2"/>
  <c r="O18" i="2" a="1"/>
  <c r="O18" i="2"/>
  <c r="N18" i="2" a="1"/>
  <c r="N18" i="2" s="1"/>
  <c r="M18" i="2"/>
  <c r="R18" i="2" s="1"/>
  <c r="I15" i="2"/>
  <c r="H15" i="2"/>
  <c r="G15" i="2" a="1"/>
  <c r="G15" i="2" s="1"/>
  <c r="F15" i="2"/>
  <c r="E15" i="2"/>
  <c r="J15" i="2" s="1"/>
  <c r="K15" i="2" s="1"/>
  <c r="I17" i="2"/>
  <c r="H17" i="2"/>
  <c r="G17" i="2" a="1"/>
  <c r="G17" i="2" s="1"/>
  <c r="F17" i="2"/>
  <c r="E17" i="2"/>
  <c r="J17" i="2" s="1"/>
  <c r="I18" i="2"/>
  <c r="H18" i="2"/>
  <c r="G18" i="2" a="1"/>
  <c r="G18" i="2" s="1"/>
  <c r="F18" i="2"/>
  <c r="E18" i="2"/>
  <c r="J18" i="2" s="1"/>
  <c r="Q30" i="2"/>
  <c r="P30" i="2"/>
  <c r="O30" i="2" a="1"/>
  <c r="O30" i="2" s="1"/>
  <c r="N30" i="2" a="1"/>
  <c r="N30" i="2"/>
  <c r="M30" i="2"/>
  <c r="R30" i="2" s="1"/>
  <c r="I30" i="2"/>
  <c r="H30" i="2"/>
  <c r="G30" i="2" a="1"/>
  <c r="G30" i="2"/>
  <c r="F30" i="2"/>
  <c r="E30" i="2"/>
  <c r="J30" i="2" s="1"/>
  <c r="Q7" i="2"/>
  <c r="P7" i="2"/>
  <c r="O7" i="2" a="1"/>
  <c r="O7" i="2"/>
  <c r="N7" i="2" a="1"/>
  <c r="N7" i="2" s="1"/>
  <c r="M7" i="2"/>
  <c r="R7" i="2" s="1"/>
  <c r="I7" i="2"/>
  <c r="H7" i="2"/>
  <c r="G7" i="2" a="1"/>
  <c r="G7" i="2"/>
  <c r="F7" i="2"/>
  <c r="E7" i="2"/>
  <c r="J7" i="2" s="1"/>
  <c r="Q8" i="2"/>
  <c r="P8" i="2"/>
  <c r="O8" i="2" a="1"/>
  <c r="O8" i="2" s="1"/>
  <c r="N8" i="2" a="1"/>
  <c r="N8" i="2"/>
  <c r="M8" i="2"/>
  <c r="R8" i="2" s="1"/>
  <c r="I8" i="2"/>
  <c r="H8" i="2"/>
  <c r="G8" i="2" a="1"/>
  <c r="G8" i="2" s="1"/>
  <c r="F8" i="2"/>
  <c r="E8" i="2"/>
  <c r="J8" i="2" s="1"/>
  <c r="Q25" i="2"/>
  <c r="P25" i="2"/>
  <c r="O25" i="2" a="1"/>
  <c r="O25" i="2" s="1"/>
  <c r="N25" i="2" a="1"/>
  <c r="N25" i="2"/>
  <c r="M25" i="2"/>
  <c r="R25" i="2" s="1"/>
  <c r="I25" i="2"/>
  <c r="H25" i="2"/>
  <c r="G25" i="2" a="1"/>
  <c r="G25" i="2"/>
  <c r="F25" i="2"/>
  <c r="E25" i="2"/>
  <c r="P34" i="2"/>
  <c r="O34" i="2" a="1"/>
  <c r="O34" i="2"/>
  <c r="M34" i="2"/>
  <c r="I19" i="2"/>
  <c r="G34" i="2" a="1"/>
  <c r="G34" i="2" s="1"/>
  <c r="P19" i="2"/>
  <c r="M19" i="2"/>
  <c r="N19" i="2" a="1"/>
  <c r="N19" i="2"/>
  <c r="H26" i="2"/>
  <c r="F34" i="2"/>
  <c r="E34" i="2"/>
  <c r="I34" i="2"/>
  <c r="Q34" i="2"/>
  <c r="H34" i="2"/>
  <c r="N34" i="2" a="1"/>
  <c r="N34" i="2" s="1"/>
  <c r="J39" i="1"/>
  <c r="N26" i="2"/>
  <c r="M26" i="2"/>
  <c r="O26" i="2" a="1"/>
  <c r="O26" i="2" s="1"/>
  <c r="F19" i="2"/>
  <c r="E19" i="2"/>
  <c r="J19" i="2" s="1"/>
  <c r="F26" i="2"/>
  <c r="G26" i="2" a="1"/>
  <c r="G26" i="2" s="1"/>
  <c r="B13" i="6"/>
  <c r="I39" i="2"/>
  <c r="O36" i="2" a="1"/>
  <c r="O36" i="2"/>
  <c r="Q36" i="2"/>
  <c r="N36" i="2" a="1"/>
  <c r="N36" i="2"/>
  <c r="P36" i="2"/>
  <c r="M36" i="2"/>
  <c r="R36" i="2" s="1"/>
  <c r="P26" i="2"/>
  <c r="P39" i="2"/>
  <c r="Q19" i="2"/>
  <c r="Q26" i="2"/>
  <c r="O19" i="2" a="1"/>
  <c r="O19" i="2" s="1"/>
  <c r="B14" i="6"/>
  <c r="X36" i="2"/>
  <c r="U36" i="2"/>
  <c r="W36" i="2" a="1"/>
  <c r="W36" i="2" s="1"/>
  <c r="Y36" i="2"/>
  <c r="V36" i="2" a="1"/>
  <c r="V36" i="2" s="1"/>
  <c r="X11" i="2"/>
  <c r="W11" i="2" a="1"/>
  <c r="W11" i="2" s="1"/>
  <c r="V32" i="2" a="1"/>
  <c r="V32" i="2"/>
  <c r="W6" i="2" a="1"/>
  <c r="W6" i="2" s="1"/>
  <c r="X6" i="2"/>
  <c r="W16" i="2" a="1"/>
  <c r="W16" i="2" s="1"/>
  <c r="V29" i="2" a="1"/>
  <c r="V29" i="2"/>
  <c r="Y27" i="2"/>
  <c r="U27" i="2"/>
  <c r="V5" i="2" a="1"/>
  <c r="V5" i="2" s="1"/>
  <c r="W31" i="2" a="1"/>
  <c r="W31" i="2" s="1"/>
  <c r="X12" i="2"/>
  <c r="Y4" i="2"/>
  <c r="V28" i="2" a="1"/>
  <c r="V28" i="2"/>
  <c r="W35" i="2" a="1"/>
  <c r="W35" i="2" s="1"/>
  <c r="X24" i="2"/>
  <c r="Y23" i="2"/>
  <c r="U23" i="2"/>
  <c r="V9" i="2" a="1"/>
  <c r="V9" i="2"/>
  <c r="W21" i="2" a="1"/>
  <c r="W21" i="2"/>
  <c r="V10" i="2" a="1"/>
  <c r="V10" i="2" s="1"/>
  <c r="U10" i="2"/>
  <c r="W13" i="2" a="1"/>
  <c r="W13" i="2" s="1"/>
  <c r="Y22" i="2"/>
  <c r="U22" i="2"/>
  <c r="Y30" i="2"/>
  <c r="U30" i="2"/>
  <c r="Y11" i="2"/>
  <c r="W32" i="2" a="1"/>
  <c r="W32" i="2"/>
  <c r="V6" i="2" a="1"/>
  <c r="V6" i="2" s="1"/>
  <c r="Y32" i="2"/>
  <c r="V16" i="2" a="1"/>
  <c r="V16" i="2" s="1"/>
  <c r="Y29" i="2"/>
  <c r="U29" i="2"/>
  <c r="X27" i="2"/>
  <c r="Y5" i="2"/>
  <c r="U5" i="2"/>
  <c r="V31" i="2" a="1"/>
  <c r="V31" i="2"/>
  <c r="U31" i="2"/>
  <c r="W12" i="2" a="1"/>
  <c r="W12" i="2"/>
  <c r="X4" i="2"/>
  <c r="Y28" i="2"/>
  <c r="U28" i="2"/>
  <c r="V35" i="2" a="1"/>
  <c r="V35" i="2" s="1"/>
  <c r="W24" i="2" a="1"/>
  <c r="W24" i="2" s="1"/>
  <c r="X23" i="2"/>
  <c r="Y9" i="2"/>
  <c r="U9" i="2"/>
  <c r="V21" i="2" a="1"/>
  <c r="V21" i="2"/>
  <c r="Y10" i="2"/>
  <c r="V13" i="2" a="1"/>
  <c r="V13" i="2"/>
  <c r="U13" i="2"/>
  <c r="W20" i="2" a="1"/>
  <c r="W20" i="2"/>
  <c r="X33" i="2"/>
  <c r="Y14" i="2"/>
  <c r="U14" i="2"/>
  <c r="X22" i="2"/>
  <c r="W15" i="2" a="1"/>
  <c r="W15" i="2"/>
  <c r="X17" i="2"/>
  <c r="Y18" i="2"/>
  <c r="U18" i="2"/>
  <c r="X30" i="2"/>
  <c r="W7" i="2" a="1"/>
  <c r="W7" i="2"/>
  <c r="V8" i="2" a="1"/>
  <c r="V8" i="2" s="1"/>
  <c r="U8" i="2"/>
  <c r="Y25" i="2"/>
  <c r="U25" i="2"/>
  <c r="W34" i="2" a="1"/>
  <c r="W34" i="2"/>
  <c r="X26" i="2"/>
  <c r="U11" i="2"/>
  <c r="Y6" i="2"/>
  <c r="U6" i="2"/>
  <c r="Y16" i="2"/>
  <c r="U16" i="2"/>
  <c r="X29" i="2"/>
  <c r="W27" i="2" a="1"/>
  <c r="W27" i="2" s="1"/>
  <c r="X5" i="2"/>
  <c r="Y31" i="2"/>
  <c r="V12" i="2" a="1"/>
  <c r="V12" i="2" s="1"/>
  <c r="W4" i="2" a="1"/>
  <c r="W4" i="2"/>
  <c r="X28" i="2"/>
  <c r="Y35" i="2"/>
  <c r="U35" i="2"/>
  <c r="V24" i="2" a="1"/>
  <c r="V24" i="2"/>
  <c r="W23" i="2" a="1"/>
  <c r="W23" i="2" s="1"/>
  <c r="X9" i="2"/>
  <c r="Y21" i="2"/>
  <c r="U21" i="2"/>
  <c r="X10" i="2"/>
  <c r="Y13" i="2"/>
  <c r="V20" i="2" a="1"/>
  <c r="V20" i="2"/>
  <c r="W33" i="2" a="1"/>
  <c r="W33" i="2" s="1"/>
  <c r="X14" i="2"/>
  <c r="W22" i="2" a="1"/>
  <c r="W22" i="2" s="1"/>
  <c r="V15" i="2" a="1"/>
  <c r="V15" i="2"/>
  <c r="W17" i="2" a="1"/>
  <c r="W17" i="2"/>
  <c r="X18" i="2"/>
  <c r="W30" i="2" a="1"/>
  <c r="W30" i="2"/>
  <c r="V7" i="2" a="1"/>
  <c r="V7" i="2" s="1"/>
  <c r="Y8" i="2"/>
  <c r="X25" i="2"/>
  <c r="U34" i="2"/>
  <c r="U19" i="2"/>
  <c r="W19" i="2" a="1"/>
  <c r="W19" i="2" s="1"/>
  <c r="Y19" i="2"/>
  <c r="X8" i="2"/>
  <c r="W25" i="2" a="1"/>
  <c r="W25" i="2"/>
  <c r="W26" i="2" a="1"/>
  <c r="W26" i="2" s="1"/>
  <c r="X34" i="2"/>
  <c r="U26" i="2"/>
  <c r="Y26" i="2"/>
  <c r="V11" i="2" a="1"/>
  <c r="V11" i="2"/>
  <c r="V19" i="2" a="1"/>
  <c r="V19" i="2" s="1"/>
  <c r="X32" i="2"/>
  <c r="U32" i="2"/>
  <c r="Z32" i="2" s="1"/>
  <c r="X16" i="2"/>
  <c r="W29" i="2" a="1"/>
  <c r="W29" i="2" s="1"/>
  <c r="V27" i="2" a="1"/>
  <c r="V27" i="2"/>
  <c r="W5" i="2" a="1"/>
  <c r="W5" i="2" s="1"/>
  <c r="X31" i="2"/>
  <c r="Y12" i="2"/>
  <c r="U12" i="2"/>
  <c r="Z12" i="2" s="1"/>
  <c r="V4" i="2" a="1"/>
  <c r="V4" i="2" s="1"/>
  <c r="W28" i="2" a="1"/>
  <c r="W28" i="2" s="1"/>
  <c r="X35" i="2"/>
  <c r="Y24" i="2"/>
  <c r="U24" i="2"/>
  <c r="V23" i="2" a="1"/>
  <c r="V23" i="2"/>
  <c r="W9" i="2" a="1"/>
  <c r="W9" i="2" s="1"/>
  <c r="X21" i="2"/>
  <c r="W10" i="2" a="1"/>
  <c r="W10" i="2" s="1"/>
  <c r="X13" i="2"/>
  <c r="Y20" i="2"/>
  <c r="U20" i="2"/>
  <c r="V33" i="2" a="1"/>
  <c r="V33" i="2"/>
  <c r="W14" i="2" a="1"/>
  <c r="W14" i="2" s="1"/>
  <c r="V22" i="2" a="1"/>
  <c r="V22" i="2"/>
  <c r="Y15" i="2"/>
  <c r="U15" i="2"/>
  <c r="V17" i="2" a="1"/>
  <c r="V17" i="2"/>
  <c r="W18" i="2" a="1"/>
  <c r="W18" i="2" s="1"/>
  <c r="V30" i="2" a="1"/>
  <c r="V30" i="2" s="1"/>
  <c r="Y7" i="2"/>
  <c r="U7" i="2"/>
  <c r="Y34" i="2"/>
  <c r="V34" i="2" a="1"/>
  <c r="V34" i="2"/>
  <c r="X19" i="2"/>
  <c r="X20" i="2"/>
  <c r="Y33" i="2"/>
  <c r="U33" i="2"/>
  <c r="Z33" i="2" s="1"/>
  <c r="V14" i="2" a="1"/>
  <c r="V14" i="2"/>
  <c r="X15" i="2"/>
  <c r="Y17" i="2"/>
  <c r="U17" i="2"/>
  <c r="Z17" i="2" s="1"/>
  <c r="V18" i="2" a="1"/>
  <c r="V18" i="2" s="1"/>
  <c r="X7" i="2"/>
  <c r="W8" i="2" a="1"/>
  <c r="W8" i="2"/>
  <c r="V25" i="2" a="1"/>
  <c r="V25" i="2" s="1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F39" i="2"/>
  <c r="N39" i="2"/>
  <c r="X39" i="2" l="1"/>
  <c r="Z24" i="2"/>
  <c r="Z8" i="2"/>
  <c r="AA8" i="2" s="1"/>
  <c r="Z23" i="2"/>
  <c r="S31" i="2"/>
  <c r="Z7" i="2"/>
  <c r="AA7" i="2" s="1"/>
  <c r="Z15" i="2"/>
  <c r="AA15" i="2" s="1"/>
  <c r="Z20" i="2"/>
  <c r="Z34" i="2"/>
  <c r="Z21" i="2"/>
  <c r="AA21" i="2" s="1"/>
  <c r="Z35" i="2"/>
  <c r="AA35" i="2" s="1"/>
  <c r="Z16" i="2"/>
  <c r="AA16" i="2" s="1"/>
  <c r="Z18" i="2"/>
  <c r="AA18" i="2" s="1"/>
  <c r="Z14" i="2"/>
  <c r="AA14" i="2" s="1"/>
  <c r="Z9" i="2"/>
  <c r="AA9" i="2" s="1"/>
  <c r="Z28" i="2"/>
  <c r="AA28" i="2" s="1"/>
  <c r="Z5" i="2"/>
  <c r="Z29" i="2"/>
  <c r="AA29" i="2" s="1"/>
  <c r="Z30" i="2"/>
  <c r="AA30" i="2" s="1"/>
  <c r="R34" i="2"/>
  <c r="R13" i="2"/>
  <c r="S13" i="2" s="1"/>
  <c r="J5" i="2"/>
  <c r="S5" i="2" s="1"/>
  <c r="J6" i="2"/>
  <c r="K6" i="2" s="1"/>
  <c r="J11" i="2"/>
  <c r="K11" i="2" s="1"/>
  <c r="R11" i="2"/>
  <c r="J26" i="2"/>
  <c r="K26" i="2" s="1"/>
  <c r="V26" i="2" a="1"/>
  <c r="V26" i="2" s="1"/>
  <c r="V39" i="2" s="1"/>
  <c r="AC2" i="2"/>
  <c r="J37" i="2"/>
  <c r="K37" i="2" s="1"/>
  <c r="S21" i="2"/>
  <c r="Z26" i="2"/>
  <c r="S28" i="2"/>
  <c r="S27" i="2"/>
  <c r="S7" i="2"/>
  <c r="S30" i="2"/>
  <c r="K18" i="2"/>
  <c r="S8" i="2"/>
  <c r="K17" i="2"/>
  <c r="S17" i="2"/>
  <c r="K8" i="2"/>
  <c r="S15" i="2"/>
  <c r="AA24" i="2"/>
  <c r="K24" i="2"/>
  <c r="Z13" i="2"/>
  <c r="Z27" i="2"/>
  <c r="Z10" i="2"/>
  <c r="S32" i="2"/>
  <c r="S10" i="2"/>
  <c r="Z6" i="2"/>
  <c r="Z19" i="2"/>
  <c r="R19" i="2"/>
  <c r="S19" i="2" s="1"/>
  <c r="S24" i="2"/>
  <c r="K7" i="2"/>
  <c r="S18" i="2"/>
  <c r="S33" i="2"/>
  <c r="K31" i="2"/>
  <c r="K29" i="2"/>
  <c r="K35" i="2"/>
  <c r="S35" i="2"/>
  <c r="K19" i="2"/>
  <c r="S14" i="2"/>
  <c r="K9" i="2"/>
  <c r="S9" i="2"/>
  <c r="Z22" i="2"/>
  <c r="Z31" i="2"/>
  <c r="Z25" i="2"/>
  <c r="Z36" i="2"/>
  <c r="AA36" i="2" s="1"/>
  <c r="J34" i="2"/>
  <c r="AC37" i="2"/>
  <c r="AD37" i="2" a="1"/>
  <c r="AD37" i="2" s="1"/>
  <c r="AE37" i="2" a="1"/>
  <c r="AE37" i="2" s="1"/>
  <c r="AF37" i="2"/>
  <c r="AG37" i="2"/>
  <c r="Y39" i="2"/>
  <c r="U37" i="2"/>
  <c r="V37" i="2" a="1"/>
  <c r="V37" i="2" s="1"/>
  <c r="W37" i="2" a="1"/>
  <c r="W37" i="2" s="1"/>
  <c r="X37" i="2"/>
  <c r="Y37" i="2"/>
  <c r="M37" i="2"/>
  <c r="N37" i="2" a="1"/>
  <c r="N37" i="2" s="1"/>
  <c r="O37" i="2" a="1"/>
  <c r="O37" i="2" s="1"/>
  <c r="P37" i="2"/>
  <c r="Q37" i="2"/>
  <c r="J25" i="2"/>
  <c r="R22" i="2"/>
  <c r="J20" i="2"/>
  <c r="R23" i="2"/>
  <c r="R12" i="2"/>
  <c r="R6" i="2"/>
  <c r="AA17" i="2"/>
  <c r="S16" i="2"/>
  <c r="S29" i="2"/>
  <c r="AA32" i="2"/>
  <c r="S36" i="2"/>
  <c r="AA33" i="2"/>
  <c r="K30" i="2"/>
  <c r="H39" i="2"/>
  <c r="Q39" i="2"/>
  <c r="Z11" i="2"/>
  <c r="R26" i="2"/>
  <c r="K5" i="2" l="1"/>
  <c r="AA5" i="2"/>
  <c r="S11" i="2"/>
  <c r="Z37" i="2"/>
  <c r="AH37" i="2"/>
  <c r="AK2" i="2"/>
  <c r="AG36" i="2"/>
  <c r="AD36" i="2" a="1"/>
  <c r="AD36" i="2" s="1"/>
  <c r="AF36" i="2"/>
  <c r="AC36" i="2"/>
  <c r="AH36" i="2" s="1"/>
  <c r="AI36" i="2" s="1"/>
  <c r="AE36" i="2" a="1"/>
  <c r="AE36" i="2" s="1"/>
  <c r="AF11" i="2"/>
  <c r="AD6" i="2" a="1"/>
  <c r="AD6" i="2" s="1"/>
  <c r="AF6" i="2"/>
  <c r="AG16" i="2"/>
  <c r="AD29" i="2" a="1"/>
  <c r="AD29" i="2" s="1"/>
  <c r="AE27" i="2" a="1"/>
  <c r="AE27" i="2" s="1"/>
  <c r="AE5" i="2" a="1"/>
  <c r="AE5" i="2" s="1"/>
  <c r="AE31" i="2" a="1"/>
  <c r="AE31" i="2" s="1"/>
  <c r="AE12" i="2" a="1"/>
  <c r="AE12" i="2" s="1"/>
  <c r="AE4" i="2" a="1"/>
  <c r="AE4" i="2" s="1"/>
  <c r="AE21" i="2" a="1"/>
  <c r="AE21" i="2" s="1"/>
  <c r="AE10" i="2" a="1"/>
  <c r="AE10" i="2" s="1"/>
  <c r="AE18" i="2" a="1"/>
  <c r="AE18" i="2" s="1"/>
  <c r="AG11" i="2"/>
  <c r="AG6" i="2"/>
  <c r="AG32" i="2"/>
  <c r="AF16" i="2"/>
  <c r="AC29" i="2"/>
  <c r="AD27" i="2" a="1"/>
  <c r="AD27" i="2" s="1"/>
  <c r="AD5" i="2" a="1"/>
  <c r="AD5" i="2" s="1"/>
  <c r="AD31" i="2" a="1"/>
  <c r="AD31" i="2" s="1"/>
  <c r="AD12" i="2" a="1"/>
  <c r="AD12" i="2" s="1"/>
  <c r="AD4" i="2" a="1"/>
  <c r="AD4" i="2" s="1"/>
  <c r="AD28" i="2" a="1"/>
  <c r="AD28" i="2" s="1"/>
  <c r="AD35" i="2" a="1"/>
  <c r="AD35" i="2" s="1"/>
  <c r="AD24" i="2" a="1"/>
  <c r="AD24" i="2" s="1"/>
  <c r="AC24" i="2"/>
  <c r="AD21" i="2" a="1"/>
  <c r="AD21" i="2" s="1"/>
  <c r="AD9" i="2" a="1"/>
  <c r="AD9" i="2" s="1"/>
  <c r="AD23" i="2" a="1"/>
  <c r="AD23" i="2" s="1"/>
  <c r="AD13" i="2" a="1"/>
  <c r="AD13" i="2" s="1"/>
  <c r="AD10" i="2" a="1"/>
  <c r="AD10" i="2" s="1"/>
  <c r="AG20" i="2"/>
  <c r="AG33" i="2"/>
  <c r="AG14" i="2"/>
  <c r="AE22" i="2" a="1"/>
  <c r="AE22" i="2" s="1"/>
  <c r="AE17" i="2" a="1"/>
  <c r="AE17" i="2" s="1"/>
  <c r="AC11" i="2"/>
  <c r="AF32" i="2"/>
  <c r="AE6" i="2" a="1"/>
  <c r="AE6" i="2" s="1"/>
  <c r="AE16" i="2" a="1"/>
  <c r="AE16" i="2" s="1"/>
  <c r="AG29" i="2"/>
  <c r="AC27" i="2"/>
  <c r="AC5" i="2"/>
  <c r="AC31" i="2"/>
  <c r="AC12" i="2"/>
  <c r="AC28" i="2"/>
  <c r="AC35" i="2"/>
  <c r="AC21" i="2"/>
  <c r="AC9" i="2"/>
  <c r="AC23" i="2"/>
  <c r="AC13" i="2"/>
  <c r="AC10" i="2"/>
  <c r="AF20" i="2"/>
  <c r="AF33" i="2"/>
  <c r="AF14" i="2"/>
  <c r="AD22" i="2" a="1"/>
  <c r="AD22" i="2" s="1"/>
  <c r="AD15" i="2" a="1"/>
  <c r="AD15" i="2" s="1"/>
  <c r="AD17" i="2" a="1"/>
  <c r="AD17" i="2" s="1"/>
  <c r="AD18" i="2" a="1"/>
  <c r="AD18" i="2" s="1"/>
  <c r="AD30" i="2" a="1"/>
  <c r="AD30" i="2" s="1"/>
  <c r="AE7" i="2" a="1"/>
  <c r="AE7" i="2" s="1"/>
  <c r="AG8" i="2"/>
  <c r="AG25" i="2"/>
  <c r="AE34" i="2" a="1"/>
  <c r="AE34" i="2" s="1"/>
  <c r="AE26" i="2" a="1"/>
  <c r="AE26" i="2" s="1"/>
  <c r="AF19" i="2"/>
  <c r="AD19" i="2" a="1"/>
  <c r="AD19" i="2" s="1"/>
  <c r="AE9" i="2" a="1"/>
  <c r="AE9" i="2" s="1"/>
  <c r="AC20" i="2"/>
  <c r="AC33" i="2"/>
  <c r="AC14" i="2"/>
  <c r="AF22" i="2"/>
  <c r="AF15" i="2"/>
  <c r="AF17" i="2"/>
  <c r="AF18" i="2"/>
  <c r="AF30" i="2"/>
  <c r="AG7" i="2"/>
  <c r="AD8" i="2" a="1"/>
  <c r="AD8" i="2" s="1"/>
  <c r="AD25" i="2" a="1"/>
  <c r="AD25" i="2" s="1"/>
  <c r="AD34" i="2" a="1"/>
  <c r="AD34" i="2" s="1"/>
  <c r="AC19" i="2"/>
  <c r="AE19" i="2" a="1"/>
  <c r="AE19" i="2" s="1"/>
  <c r="AD11" i="2" a="1"/>
  <c r="AD11" i="2" s="1"/>
  <c r="AE32" i="2" a="1"/>
  <c r="AE32" i="2" s="1"/>
  <c r="AC6" i="2"/>
  <c r="AH6" i="2" s="1"/>
  <c r="AD16" i="2" a="1"/>
  <c r="AD16" i="2" s="1"/>
  <c r="AF29" i="2"/>
  <c r="AG27" i="2"/>
  <c r="AG5" i="2"/>
  <c r="AG31" i="2"/>
  <c r="AG12" i="2"/>
  <c r="AG4" i="2"/>
  <c r="AG28" i="2"/>
  <c r="AG35" i="2"/>
  <c r="AG24" i="2"/>
  <c r="AG21" i="2"/>
  <c r="AG9" i="2"/>
  <c r="AG23" i="2"/>
  <c r="AG13" i="2"/>
  <c r="AG10" i="2"/>
  <c r="AE20" i="2" a="1"/>
  <c r="AE20" i="2" s="1"/>
  <c r="AE33" i="2" a="1"/>
  <c r="AE33" i="2" s="1"/>
  <c r="AE14" i="2" a="1"/>
  <c r="AE14" i="2" s="1"/>
  <c r="AC22" i="2"/>
  <c r="AC15" i="2"/>
  <c r="AC17" i="2"/>
  <c r="AC18" i="2"/>
  <c r="AC30" i="2"/>
  <c r="AD7" i="2" a="1"/>
  <c r="AD7" i="2" s="1"/>
  <c r="AC7" i="2"/>
  <c r="AF8" i="2"/>
  <c r="AF25" i="2"/>
  <c r="AG34" i="2"/>
  <c r="AD26" i="2"/>
  <c r="AC26" i="2"/>
  <c r="AE35" i="2" a="1"/>
  <c r="AE35" i="2" s="1"/>
  <c r="AE23" i="2" a="1"/>
  <c r="AE23" i="2" s="1"/>
  <c r="AE15" i="2" a="1"/>
  <c r="AE15" i="2" s="1"/>
  <c r="AF7" i="2"/>
  <c r="AC8" i="2"/>
  <c r="AH8" i="2" s="1"/>
  <c r="AC25" i="2"/>
  <c r="AH25" i="2" s="1"/>
  <c r="AI25" i="2" s="1"/>
  <c r="AC34" i="2"/>
  <c r="AG19" i="2"/>
  <c r="AF26" i="2"/>
  <c r="AE11" i="2" a="1"/>
  <c r="AE11" i="2" s="1"/>
  <c r="AD32" i="2" a="1"/>
  <c r="AD32" i="2" s="1"/>
  <c r="AC32" i="2"/>
  <c r="AH32" i="2" s="1"/>
  <c r="AI32" i="2" s="1"/>
  <c r="AC16" i="2"/>
  <c r="AH16" i="2" s="1"/>
  <c r="AE29" i="2" a="1"/>
  <c r="AE29" i="2" s="1"/>
  <c r="AF27" i="2"/>
  <c r="AF5" i="2"/>
  <c r="AF31" i="2"/>
  <c r="AF12" i="2"/>
  <c r="AF4" i="2"/>
  <c r="AF28" i="2"/>
  <c r="AF35" i="2"/>
  <c r="AF24" i="2"/>
  <c r="AF21" i="2"/>
  <c r="AF9" i="2"/>
  <c r="AF23" i="2"/>
  <c r="AF13" i="2"/>
  <c r="AF10" i="2"/>
  <c r="AD20" i="2" a="1"/>
  <c r="AD20" i="2" s="1"/>
  <c r="AD33" i="2" a="1"/>
  <c r="AD33" i="2" s="1"/>
  <c r="AD14" i="2" a="1"/>
  <c r="AD14" i="2" s="1"/>
  <c r="AG22" i="2"/>
  <c r="AG15" i="2"/>
  <c r="AG17" i="2"/>
  <c r="AG18" i="2"/>
  <c r="AG30" i="2"/>
  <c r="AE8" i="2" a="1"/>
  <c r="AE8" i="2" s="1"/>
  <c r="AE25" i="2" a="1"/>
  <c r="AE25" i="2" s="1"/>
  <c r="AF34" i="2"/>
  <c r="AG26" i="2"/>
  <c r="AE28" i="2" a="1"/>
  <c r="AE28" i="2" s="1"/>
  <c r="AE24" i="2" a="1"/>
  <c r="AE24" i="2" s="1"/>
  <c r="AE13" i="2" a="1"/>
  <c r="AE13" i="2" s="1"/>
  <c r="AE30" i="2" a="1"/>
  <c r="AE30" i="2" s="1"/>
  <c r="AA20" i="2"/>
  <c r="AA10" i="2"/>
  <c r="S25" i="2"/>
  <c r="AA13" i="2"/>
  <c r="AA27" i="2"/>
  <c r="AA19" i="2"/>
  <c r="AA31" i="2"/>
  <c r="AA12" i="2"/>
  <c r="K34" i="2"/>
  <c r="AA34" i="2"/>
  <c r="S34" i="2"/>
  <c r="AA25" i="2"/>
  <c r="R37" i="2"/>
  <c r="S6" i="2"/>
  <c r="AI6" i="2"/>
  <c r="AA6" i="2"/>
  <c r="S12" i="2"/>
  <c r="S23" i="2"/>
  <c r="AA23" i="2"/>
  <c r="K20" i="2"/>
  <c r="S20" i="2"/>
  <c r="S22" i="2"/>
  <c r="AA22" i="2"/>
  <c r="K25" i="2"/>
  <c r="AA11" i="2"/>
  <c r="S26" i="2"/>
  <c r="AA26" i="2"/>
  <c r="AF39" i="2" l="1"/>
  <c r="AI16" i="2"/>
  <c r="AH34" i="2"/>
  <c r="AI8" i="2"/>
  <c r="AH26" i="2"/>
  <c r="AH7" i="2"/>
  <c r="AH30" i="2"/>
  <c r="AH18" i="2"/>
  <c r="AH17" i="2"/>
  <c r="AH15" i="2"/>
  <c r="AH22" i="2"/>
  <c r="AG39" i="2"/>
  <c r="AH19" i="2"/>
  <c r="AH14" i="2"/>
  <c r="AH33" i="2"/>
  <c r="AH20" i="2"/>
  <c r="AH10" i="2"/>
  <c r="AH13" i="2"/>
  <c r="AH23" i="2"/>
  <c r="AH9" i="2"/>
  <c r="AH21" i="2"/>
  <c r="AH35" i="2"/>
  <c r="AH28" i="2"/>
  <c r="AH12" i="2"/>
  <c r="AH31" i="2"/>
  <c r="AH5" i="2"/>
  <c r="AH27" i="2"/>
  <c r="AH11" i="2"/>
  <c r="AH24" i="2"/>
  <c r="AD39" i="2"/>
  <c r="AH29" i="2"/>
  <c r="AS2" i="2"/>
  <c r="AM36" i="2" a="1"/>
  <c r="AM36" i="2" s="1"/>
  <c r="AO36" i="2"/>
  <c r="AL36" i="2" a="1"/>
  <c r="AL36" i="2" s="1"/>
  <c r="AN36" i="2"/>
  <c r="AK36" i="2"/>
  <c r="AP36" i="2" s="1"/>
  <c r="AO11" i="2"/>
  <c r="AM32" i="2" a="1"/>
  <c r="AM32" i="2" s="1"/>
  <c r="AL6" i="2" a="1"/>
  <c r="AL6" i="2" s="1"/>
  <c r="AN16" i="2"/>
  <c r="AK29" i="2"/>
  <c r="AN27" i="2"/>
  <c r="AN5" i="2"/>
  <c r="AN31" i="2"/>
  <c r="AN12" i="2"/>
  <c r="AN4" i="2"/>
  <c r="AN28" i="2"/>
  <c r="AN35" i="2"/>
  <c r="AN24" i="2"/>
  <c r="AK21" i="2"/>
  <c r="AK9" i="2"/>
  <c r="AK23" i="2"/>
  <c r="AM13" i="2" a="1"/>
  <c r="AM13" i="2" s="1"/>
  <c r="AM33" i="2" a="1"/>
  <c r="AM33" i="2" s="1"/>
  <c r="AL22" i="2" a="1"/>
  <c r="AL22" i="2" s="1"/>
  <c r="AK22" i="2"/>
  <c r="AL15" i="2" a="1"/>
  <c r="AL15" i="2" s="1"/>
  <c r="AL17" i="2" a="1"/>
  <c r="AL17" i="2" s="1"/>
  <c r="AK17" i="2"/>
  <c r="AL18" i="2" a="1"/>
  <c r="AL18" i="2" s="1"/>
  <c r="AL30" i="2" a="1"/>
  <c r="AL30" i="2" s="1"/>
  <c r="AO7" i="2"/>
  <c r="AM8" i="2" a="1"/>
  <c r="AM8" i="2" s="1"/>
  <c r="AL34" i="2" a="1"/>
  <c r="AL34" i="2" s="1"/>
  <c r="AN26" i="2"/>
  <c r="AK11" i="2"/>
  <c r="AL32" i="2" a="1"/>
  <c r="AL32" i="2" s="1"/>
  <c r="AK32" i="2"/>
  <c r="AN6" i="2"/>
  <c r="AM16" i="2" a="1"/>
  <c r="AM16" i="2" s="1"/>
  <c r="AM31" i="2" a="1"/>
  <c r="AM31" i="2" s="1"/>
  <c r="AM4" i="2" a="1"/>
  <c r="AM4" i="2" s="1"/>
  <c r="AM24" i="2" a="1"/>
  <c r="AM24" i="2" s="1"/>
  <c r="AM5" i="2" a="1"/>
  <c r="AM5" i="2" s="1"/>
  <c r="AM35" i="2" a="1"/>
  <c r="AM35" i="2" s="1"/>
  <c r="AO21" i="2"/>
  <c r="AO9" i="2"/>
  <c r="AO23" i="2"/>
  <c r="AL13" i="2" a="1"/>
  <c r="AL13" i="2" s="1"/>
  <c r="AO10" i="2"/>
  <c r="AL20" i="2" a="1"/>
  <c r="AL20" i="2" s="1"/>
  <c r="AL33" i="2" a="1"/>
  <c r="AL33" i="2" s="1"/>
  <c r="AL14" i="2" a="1"/>
  <c r="AL14" i="2" s="1"/>
  <c r="AK15" i="2"/>
  <c r="AK18" i="2"/>
  <c r="AK30" i="2"/>
  <c r="AN7" i="2"/>
  <c r="AL8" i="2" a="1"/>
  <c r="AL8" i="2" s="1"/>
  <c r="AL25" i="2" a="1"/>
  <c r="AL25" i="2" s="1"/>
  <c r="AK34" i="2"/>
  <c r="AM26" i="2" a="1"/>
  <c r="AM26" i="2" s="1"/>
  <c r="AM11" i="2" a="1"/>
  <c r="AM11" i="2" s="1"/>
  <c r="AM6" i="2" a="1"/>
  <c r="AM6" i="2" s="1"/>
  <c r="AO32" i="2"/>
  <c r="AL16" i="2" a="1"/>
  <c r="AL16" i="2" s="1"/>
  <c r="AN29" i="2"/>
  <c r="AL27" i="2" a="1"/>
  <c r="AL27" i="2" s="1"/>
  <c r="AL5" i="2" a="1"/>
  <c r="AL5" i="2" s="1"/>
  <c r="AL31" i="2" a="1"/>
  <c r="AL31" i="2" s="1"/>
  <c r="AL12" i="2" a="1"/>
  <c r="AL12" i="2" s="1"/>
  <c r="AL4" i="2" a="1"/>
  <c r="AL4" i="2" s="1"/>
  <c r="AL28" i="2" a="1"/>
  <c r="AL28" i="2" s="1"/>
  <c r="AL35" i="2" a="1"/>
  <c r="AL35" i="2" s="1"/>
  <c r="AK35" i="2"/>
  <c r="AL24" i="2" a="1"/>
  <c r="AL24" i="2" s="1"/>
  <c r="AN21" i="2"/>
  <c r="AN9" i="2"/>
  <c r="AN23" i="2"/>
  <c r="AK13" i="2"/>
  <c r="AN10" i="2"/>
  <c r="AK20" i="2"/>
  <c r="AK33" i="2"/>
  <c r="AK14" i="2"/>
  <c r="AO22" i="2"/>
  <c r="AO15" i="2"/>
  <c r="AO17" i="2"/>
  <c r="AO18" i="2"/>
  <c r="AO30" i="2"/>
  <c r="AM7" i="2" a="1"/>
  <c r="AM7" i="2" s="1"/>
  <c r="AK8" i="2"/>
  <c r="AK25" i="2"/>
  <c r="AO34" i="2"/>
  <c r="AL26" i="2"/>
  <c r="AK26" i="2"/>
  <c r="AO19" i="2"/>
  <c r="AL11" i="2" a="1"/>
  <c r="AL11" i="2" s="1"/>
  <c r="AO6" i="2"/>
  <c r="AK6" i="2"/>
  <c r="AP6" i="2" s="1"/>
  <c r="AK16" i="2"/>
  <c r="AM29" i="2" a="1"/>
  <c r="AM29" i="2" s="1"/>
  <c r="AK27" i="2"/>
  <c r="AK5" i="2"/>
  <c r="AK31" i="2"/>
  <c r="AK12" i="2"/>
  <c r="AK28" i="2"/>
  <c r="AK24" i="2"/>
  <c r="AM21" i="2" a="1"/>
  <c r="AM21" i="2" s="1"/>
  <c r="AM23" i="2" a="1"/>
  <c r="AM23" i="2" s="1"/>
  <c r="AO26" i="2"/>
  <c r="AM9" i="2" a="1"/>
  <c r="AM9" i="2" s="1"/>
  <c r="AO13" i="2"/>
  <c r="AM10" i="2" a="1"/>
  <c r="AM10" i="2" s="1"/>
  <c r="AO20" i="2"/>
  <c r="AO33" i="2"/>
  <c r="AO14" i="2"/>
  <c r="AN22" i="2"/>
  <c r="AN15" i="2"/>
  <c r="AN17" i="2"/>
  <c r="AN18" i="2"/>
  <c r="AN30" i="2"/>
  <c r="AL7" i="2" a="1"/>
  <c r="AL7" i="2" s="1"/>
  <c r="AO8" i="2"/>
  <c r="AO25" i="2"/>
  <c r="AM34" i="2" a="1"/>
  <c r="AM34" i="2" s="1"/>
  <c r="AN11" i="2"/>
  <c r="AN32" i="2"/>
  <c r="AO16" i="2"/>
  <c r="AL29" i="2" a="1"/>
  <c r="AL29" i="2" s="1"/>
  <c r="AO27" i="2"/>
  <c r="AO5" i="2"/>
  <c r="AO31" i="2"/>
  <c r="AO12" i="2"/>
  <c r="AO4" i="2"/>
  <c r="AO28" i="2"/>
  <c r="AO35" i="2"/>
  <c r="AO24" i="2"/>
  <c r="AL21" i="2" a="1"/>
  <c r="AL21" i="2" s="1"/>
  <c r="AL9" i="2" a="1"/>
  <c r="AL9" i="2" s="1"/>
  <c r="AL23" i="2" a="1"/>
  <c r="AL23" i="2" s="1"/>
  <c r="AN13" i="2"/>
  <c r="AL10" i="2" a="1"/>
  <c r="AL10" i="2" s="1"/>
  <c r="AN20" i="2"/>
  <c r="AN33" i="2"/>
  <c r="AN14" i="2"/>
  <c r="AM22" i="2" a="1"/>
  <c r="AM22" i="2" s="1"/>
  <c r="AM15" i="2" a="1"/>
  <c r="AM15" i="2" s="1"/>
  <c r="AM17" i="2" a="1"/>
  <c r="AM17" i="2" s="1"/>
  <c r="AM18" i="2" a="1"/>
  <c r="AM18" i="2" s="1"/>
  <c r="AM30" i="2" a="1"/>
  <c r="AM30" i="2" s="1"/>
  <c r="AK7" i="2"/>
  <c r="AP7" i="2" s="1"/>
  <c r="AN8" i="2"/>
  <c r="AN25" i="2"/>
  <c r="AN34" i="2"/>
  <c r="AL19" i="2" a="1"/>
  <c r="AL19" i="2" s="1"/>
  <c r="AK19" i="2"/>
  <c r="AK10" i="2"/>
  <c r="AP10" i="2" s="1"/>
  <c r="AM20" i="2" a="1"/>
  <c r="AM20" i="2" s="1"/>
  <c r="AM14" i="2" a="1"/>
  <c r="AM14" i="2" s="1"/>
  <c r="AM25" i="2" a="1"/>
  <c r="AM25" i="2" s="1"/>
  <c r="AO29" i="2"/>
  <c r="AM27" i="2" a="1"/>
  <c r="AM27" i="2" s="1"/>
  <c r="AM12" i="2" a="1"/>
  <c r="AM12" i="2" s="1"/>
  <c r="AM28" i="2" a="1"/>
  <c r="AM28" i="2" s="1"/>
  <c r="AN19" i="2"/>
  <c r="AM19" i="2" a="1"/>
  <c r="AM19" i="2" s="1"/>
  <c r="AK37" i="2"/>
  <c r="AL37" i="2" a="1"/>
  <c r="AL37" i="2" s="1"/>
  <c r="AM37" i="2" a="1"/>
  <c r="AM37" i="2" s="1"/>
  <c r="AN37" i="2"/>
  <c r="AO37" i="2"/>
  <c r="AI37" i="2"/>
  <c r="S37" i="2"/>
  <c r="AA37" i="2"/>
  <c r="AP37" i="2" l="1"/>
  <c r="AP19" i="2"/>
  <c r="AQ19" i="2" s="1"/>
  <c r="AO39" i="2"/>
  <c r="AP24" i="2"/>
  <c r="AQ24" i="2" s="1"/>
  <c r="AP28" i="2"/>
  <c r="AQ28" i="2" s="1"/>
  <c r="AP12" i="2"/>
  <c r="AQ12" i="2" s="1"/>
  <c r="AP31" i="2"/>
  <c r="AQ31" i="2" s="1"/>
  <c r="AP5" i="2"/>
  <c r="AQ5" i="2" s="1"/>
  <c r="AP27" i="2"/>
  <c r="AP16" i="2"/>
  <c r="AQ6" i="2"/>
  <c r="AP26" i="2"/>
  <c r="AQ26" i="2" s="1"/>
  <c r="AP25" i="2"/>
  <c r="AP8" i="2"/>
  <c r="AP14" i="2"/>
  <c r="AQ14" i="2" s="1"/>
  <c r="AP33" i="2"/>
  <c r="AQ33" i="2" s="1"/>
  <c r="AP20" i="2"/>
  <c r="AQ20" i="2" s="1"/>
  <c r="AP13" i="2"/>
  <c r="AQ13" i="2" s="1"/>
  <c r="AP35" i="2"/>
  <c r="AQ35" i="2" s="1"/>
  <c r="AL39" i="2"/>
  <c r="AP34" i="2"/>
  <c r="AQ34" i="2" s="1"/>
  <c r="AP30" i="2"/>
  <c r="AQ30" i="2" s="1"/>
  <c r="AP18" i="2"/>
  <c r="AQ18" i="2" s="1"/>
  <c r="AP15" i="2"/>
  <c r="AQ15" i="2" s="1"/>
  <c r="AP32" i="2"/>
  <c r="AP11" i="2"/>
  <c r="AQ11" i="2" s="1"/>
  <c r="AP17" i="2"/>
  <c r="AQ17" i="2" s="1"/>
  <c r="AP22" i="2"/>
  <c r="AQ22" i="2" s="1"/>
  <c r="AP23" i="2"/>
  <c r="AQ23" i="2" s="1"/>
  <c r="AP9" i="2"/>
  <c r="AQ9" i="2" s="1"/>
  <c r="AP21" i="2"/>
  <c r="AQ21" i="2" s="1"/>
  <c r="AN39" i="2"/>
  <c r="AP29" i="2"/>
  <c r="AQ29" i="2" s="1"/>
  <c r="AQ36" i="2"/>
  <c r="BA2" i="2"/>
  <c r="AV36" i="2"/>
  <c r="AS36" i="2"/>
  <c r="AU36" i="2" a="1"/>
  <c r="AU36" i="2" s="1"/>
  <c r="AW36" i="2"/>
  <c r="AT36" i="2" a="1"/>
  <c r="AT36" i="2" s="1"/>
  <c r="AW11" i="2"/>
  <c r="AU6" i="2" a="1"/>
  <c r="AU6" i="2" s="1"/>
  <c r="AS32" i="2"/>
  <c r="AV16" i="2"/>
  <c r="AW27" i="2"/>
  <c r="AV5" i="2"/>
  <c r="AU31" i="2" a="1"/>
  <c r="AU31" i="2" s="1"/>
  <c r="AT12" i="2" a="1"/>
  <c r="AT12" i="2" s="1"/>
  <c r="AW35" i="2"/>
  <c r="AV24" i="2"/>
  <c r="AV21" i="2"/>
  <c r="AU9" i="2" a="1"/>
  <c r="AU9" i="2" s="1"/>
  <c r="AT23" i="2" a="1"/>
  <c r="AT23" i="2" s="1"/>
  <c r="AS13" i="2"/>
  <c r="AT20" i="2" a="1"/>
  <c r="AT20" i="2" s="1"/>
  <c r="AS20" i="2"/>
  <c r="AS33" i="2"/>
  <c r="AS22" i="2"/>
  <c r="AW17" i="2"/>
  <c r="AV18" i="2"/>
  <c r="AU30" i="2" a="1"/>
  <c r="AU30" i="2" s="1"/>
  <c r="AV8" i="2"/>
  <c r="AU25" i="2" a="1"/>
  <c r="AU25" i="2" s="1"/>
  <c r="AS26" i="2"/>
  <c r="AS11" i="2"/>
  <c r="AU32" i="2" a="1"/>
  <c r="AU32" i="2" s="1"/>
  <c r="AW29" i="2"/>
  <c r="AV27" i="2"/>
  <c r="AU5" i="2" a="1"/>
  <c r="AU5" i="2" s="1"/>
  <c r="AU21" i="2" a="1"/>
  <c r="AU21" i="2" s="1"/>
  <c r="AT25" i="2" a="1"/>
  <c r="AT25" i="2" s="1"/>
  <c r="AS25" i="2"/>
  <c r="AU34" i="2" a="1"/>
  <c r="AU34" i="2" s="1"/>
  <c r="AT30" i="2" a="1"/>
  <c r="AT30" i="2" s="1"/>
  <c r="AT7" i="2" a="1"/>
  <c r="AT7" i="2" s="1"/>
  <c r="AU8" i="2" a="1"/>
  <c r="AU8" i="2" s="1"/>
  <c r="AU11" i="2" a="1"/>
  <c r="AU11" i="2" s="1"/>
  <c r="AV32" i="2"/>
  <c r="AS16" i="2"/>
  <c r="AU29" i="2" a="1"/>
  <c r="AU29" i="2" s="1"/>
  <c r="AT27" i="2" a="1"/>
  <c r="AT27" i="2" s="1"/>
  <c r="AS27" i="2"/>
  <c r="AX27" i="2" s="1"/>
  <c r="AS5" i="2"/>
  <c r="AW12" i="2"/>
  <c r="AV4" i="2"/>
  <c r="AU28" i="2" a="1"/>
  <c r="AU28" i="2" s="1"/>
  <c r="AT35" i="2" a="1"/>
  <c r="AT35" i="2" s="1"/>
  <c r="AS24" i="2"/>
  <c r="AS21" i="2"/>
  <c r="AW23" i="2"/>
  <c r="AV13" i="2"/>
  <c r="AU10" i="2" a="1"/>
  <c r="AU10" i="2" s="1"/>
  <c r="AW20" i="2"/>
  <c r="AV33" i="2"/>
  <c r="AU14" i="2" a="1"/>
  <c r="AU14" i="2" s="1"/>
  <c r="AV22" i="2"/>
  <c r="AU15" i="2" a="1"/>
  <c r="AU15" i="2" s="1"/>
  <c r="AT17" i="2" a="1"/>
  <c r="AT17" i="2" s="1"/>
  <c r="AS17" i="2"/>
  <c r="AS18" i="2"/>
  <c r="AS8" i="2"/>
  <c r="AS34" i="2"/>
  <c r="AV26" i="2"/>
  <c r="AT6" i="2" a="1"/>
  <c r="AT6" i="2" s="1"/>
  <c r="AS6" i="2"/>
  <c r="AT29" i="2" a="1"/>
  <c r="AT29" i="2" s="1"/>
  <c r="AW31" i="2"/>
  <c r="AV12" i="2"/>
  <c r="AU4" i="2" a="1"/>
  <c r="AU4" i="2" s="1"/>
  <c r="AT28" i="2" a="1"/>
  <c r="AT28" i="2" s="1"/>
  <c r="AS35" i="2"/>
  <c r="AW9" i="2"/>
  <c r="AV23" i="2"/>
  <c r="AU13" i="2" a="1"/>
  <c r="AU13" i="2" s="1"/>
  <c r="AT10" i="2" a="1"/>
  <c r="AT10" i="2" s="1"/>
  <c r="AV20" i="2"/>
  <c r="AU33" i="2" a="1"/>
  <c r="AU33" i="2" s="1"/>
  <c r="AT14" i="2" a="1"/>
  <c r="AT14" i="2" s="1"/>
  <c r="AS14" i="2"/>
  <c r="AU22" i="2" a="1"/>
  <c r="AU22" i="2" s="1"/>
  <c r="AT15" i="2" a="1"/>
  <c r="AT15" i="2" s="1"/>
  <c r="AW30" i="2"/>
  <c r="AW7" i="2"/>
  <c r="AW25" i="2"/>
  <c r="AV19" i="2"/>
  <c r="AW26" i="2"/>
  <c r="AS19" i="2"/>
  <c r="AT11" i="2" a="1"/>
  <c r="AT11" i="2" s="1"/>
  <c r="AW6" i="2"/>
  <c r="AW32" i="2"/>
  <c r="AT16" i="2" a="1"/>
  <c r="AT16" i="2" s="1"/>
  <c r="AV29" i="2"/>
  <c r="AU27" i="2" a="1"/>
  <c r="AU27" i="2" s="1"/>
  <c r="AV11" i="2"/>
  <c r="AT32" i="2" a="1"/>
  <c r="AT32" i="2" s="1"/>
  <c r="AW16" i="2"/>
  <c r="AS29" i="2"/>
  <c r="AX29" i="2" s="1"/>
  <c r="AY29" i="2" s="1"/>
  <c r="AW5" i="2"/>
  <c r="AV31" i="2"/>
  <c r="AU12" i="2" a="1"/>
  <c r="AU12" i="2" s="1"/>
  <c r="AT4" i="2" a="1"/>
  <c r="AT4" i="2" s="1"/>
  <c r="AS28" i="2"/>
  <c r="AW24" i="2"/>
  <c r="AW21" i="2"/>
  <c r="AV9" i="2"/>
  <c r="AU23" i="2" a="1"/>
  <c r="AU23" i="2" s="1"/>
  <c r="AT13" i="2" a="1"/>
  <c r="AT13" i="2" s="1"/>
  <c r="AS10" i="2"/>
  <c r="AU20" i="2" a="1"/>
  <c r="AU20" i="2" s="1"/>
  <c r="AT33" i="2" a="1"/>
  <c r="AT33" i="2" s="1"/>
  <c r="AT22" i="2" a="1"/>
  <c r="AT22" i="2" s="1"/>
  <c r="AS15" i="2"/>
  <c r="AW18" i="2"/>
  <c r="AV30" i="2"/>
  <c r="AV7" i="2"/>
  <c r="AW8" i="2"/>
  <c r="AV25" i="2"/>
  <c r="AV34" i="2"/>
  <c r="AU26" i="2" a="1"/>
  <c r="AU26" i="2" s="1"/>
  <c r="AW19" i="2"/>
  <c r="AU7" i="2" a="1"/>
  <c r="AU7" i="2" s="1"/>
  <c r="AT34" i="2" a="1"/>
  <c r="AT34" i="2" s="1"/>
  <c r="AT26" i="2"/>
  <c r="AU19" i="2" a="1"/>
  <c r="AU19" i="2" s="1"/>
  <c r="AV6" i="2"/>
  <c r="AU16" i="2" a="1"/>
  <c r="AU16" i="2" s="1"/>
  <c r="AT31" i="2" a="1"/>
  <c r="AT31" i="2" s="1"/>
  <c r="AS12" i="2"/>
  <c r="AX12" i="2" s="1"/>
  <c r="AW28" i="2"/>
  <c r="AV35" i="2"/>
  <c r="AU24" i="2" a="1"/>
  <c r="AU24" i="2" s="1"/>
  <c r="AT9" i="2" a="1"/>
  <c r="AT9" i="2" s="1"/>
  <c r="AS23" i="2"/>
  <c r="AX23" i="2" s="1"/>
  <c r="AW10" i="2"/>
  <c r="AW14" i="2"/>
  <c r="AW15" i="2"/>
  <c r="AV17" i="2"/>
  <c r="AU18" i="2" a="1"/>
  <c r="AU18" i="2" s="1"/>
  <c r="AT5" i="2" a="1"/>
  <c r="AT5" i="2" s="1"/>
  <c r="AS31" i="2"/>
  <c r="AX31" i="2" s="1"/>
  <c r="AW4" i="2"/>
  <c r="AV28" i="2"/>
  <c r="AU35" i="2" a="1"/>
  <c r="AU35" i="2" s="1"/>
  <c r="AU17" i="2" a="1"/>
  <c r="AU17" i="2" s="1"/>
  <c r="AT21" i="2" a="1"/>
  <c r="AT21" i="2" s="1"/>
  <c r="AW33" i="2"/>
  <c r="AT18" i="2" a="1"/>
  <c r="AT18" i="2" s="1"/>
  <c r="AW13" i="2"/>
  <c r="AT19" i="2" a="1"/>
  <c r="AT19" i="2" s="1"/>
  <c r="AV10" i="2"/>
  <c r="AW22" i="2"/>
  <c r="AS9" i="2"/>
  <c r="AX9" i="2" s="1"/>
  <c r="AV14" i="2"/>
  <c r="AS30" i="2"/>
  <c r="AX30" i="2" s="1"/>
  <c r="AY30" i="2" s="1"/>
  <c r="AS7" i="2"/>
  <c r="AX7" i="2" s="1"/>
  <c r="AY7" i="2" s="1"/>
  <c r="AT24" i="2" a="1"/>
  <c r="AT24" i="2" s="1"/>
  <c r="AV15" i="2"/>
  <c r="AW34" i="2"/>
  <c r="AT8" i="2" a="1"/>
  <c r="AT8" i="2" s="1"/>
  <c r="AS37" i="2"/>
  <c r="AT37" i="2" a="1"/>
  <c r="AT37" i="2" s="1"/>
  <c r="AU37" i="2" a="1"/>
  <c r="AU37" i="2" s="1"/>
  <c r="AV37" i="2"/>
  <c r="AW37" i="2"/>
  <c r="AI29" i="2"/>
  <c r="AI24" i="2"/>
  <c r="AI11" i="2"/>
  <c r="AI27" i="2"/>
  <c r="AI5" i="2"/>
  <c r="AI31" i="2"/>
  <c r="AI12" i="2"/>
  <c r="AI28" i="2"/>
  <c r="AI35" i="2"/>
  <c r="AI21" i="2"/>
  <c r="AI9" i="2"/>
  <c r="AI23" i="2"/>
  <c r="AI13" i="2"/>
  <c r="AQ10" i="2"/>
  <c r="AI10" i="2"/>
  <c r="AI20" i="2"/>
  <c r="AI33" i="2"/>
  <c r="AI14" i="2"/>
  <c r="AI19" i="2"/>
  <c r="AI22" i="2"/>
  <c r="AI15" i="2"/>
  <c r="AI17" i="2"/>
  <c r="AI18" i="2"/>
  <c r="AI30" i="2"/>
  <c r="AQ7" i="2"/>
  <c r="AI7" i="2"/>
  <c r="AI26" i="2"/>
  <c r="AI34" i="2"/>
  <c r="AY9" i="2" l="1"/>
  <c r="AX20" i="2"/>
  <c r="AY20" i="2" s="1"/>
  <c r="AY12" i="2"/>
  <c r="AY31" i="2"/>
  <c r="AY27" i="2"/>
  <c r="AY23" i="2"/>
  <c r="AQ27" i="2"/>
  <c r="AX37" i="2"/>
  <c r="AY37" i="2" s="1"/>
  <c r="AW39" i="2"/>
  <c r="AX15" i="2"/>
  <c r="AX10" i="2"/>
  <c r="AX28" i="2"/>
  <c r="AT39" i="2"/>
  <c r="AX19" i="2"/>
  <c r="AX14" i="2"/>
  <c r="AX35" i="2"/>
  <c r="AX6" i="2"/>
  <c r="AX34" i="2"/>
  <c r="AX8" i="2"/>
  <c r="AX18" i="2"/>
  <c r="AX17" i="2"/>
  <c r="AX21" i="2"/>
  <c r="AX24" i="2"/>
  <c r="AV39" i="2"/>
  <c r="AX5" i="2"/>
  <c r="AX16" i="2"/>
  <c r="AY16" i="2" s="1"/>
  <c r="AX25" i="2"/>
  <c r="AY25" i="2" s="1"/>
  <c r="AX11" i="2"/>
  <c r="AX26" i="2"/>
  <c r="AX22" i="2"/>
  <c r="AX33" i="2"/>
  <c r="AX13" i="2"/>
  <c r="AX32" i="2"/>
  <c r="AX36" i="2"/>
  <c r="BI2" i="2"/>
  <c r="BE36" i="2"/>
  <c r="BB36" i="2" a="1"/>
  <c r="BB36" i="2" s="1"/>
  <c r="BD36" i="2"/>
  <c r="BA36" i="2"/>
  <c r="BC36" i="2" a="1"/>
  <c r="BC36" i="2" s="1"/>
  <c r="BA11" i="2"/>
  <c r="BE6" i="2"/>
  <c r="BE16" i="2"/>
  <c r="BB29" i="2" a="1"/>
  <c r="BB29" i="2" s="1"/>
  <c r="BA27" i="2"/>
  <c r="BE31" i="2"/>
  <c r="BD12" i="2"/>
  <c r="BC4" i="2" a="1"/>
  <c r="BC4" i="2" s="1"/>
  <c r="BB28" i="2" a="1"/>
  <c r="BB28" i="2" s="1"/>
  <c r="BA35" i="2"/>
  <c r="BA21" i="2"/>
  <c r="BE23" i="2"/>
  <c r="BD13" i="2"/>
  <c r="BC10" i="2" a="1"/>
  <c r="BC10" i="2" s="1"/>
  <c r="BB20" i="2" a="1"/>
  <c r="BB20" i="2" s="1"/>
  <c r="BA33" i="2"/>
  <c r="BC22" i="2" a="1"/>
  <c r="BC22" i="2" s="1"/>
  <c r="BB15" i="2" a="1"/>
  <c r="BB15" i="2" s="1"/>
  <c r="BA17" i="2"/>
  <c r="BC8" i="2" a="1"/>
  <c r="BC8" i="2" s="1"/>
  <c r="BB25" i="2" a="1"/>
  <c r="BB25" i="2" s="1"/>
  <c r="BC34" i="2" a="1"/>
  <c r="BC34" i="2" s="1"/>
  <c r="BD11" i="2"/>
  <c r="BD32" i="2"/>
  <c r="BD16" i="2"/>
  <c r="BA29" i="2"/>
  <c r="BE5" i="2"/>
  <c r="BD31" i="2"/>
  <c r="BC12" i="2" a="1"/>
  <c r="BC12" i="2" s="1"/>
  <c r="BB4" i="2" a="1"/>
  <c r="BB4" i="2" s="1"/>
  <c r="BA28" i="2"/>
  <c r="BE24" i="2"/>
  <c r="BE9" i="2"/>
  <c r="BD23" i="2"/>
  <c r="BC13" i="2" a="1"/>
  <c r="BC13" i="2" s="1"/>
  <c r="BB10" i="2" a="1"/>
  <c r="BB10" i="2" s="1"/>
  <c r="BA10" i="2"/>
  <c r="BA20" i="2"/>
  <c r="BE14" i="2"/>
  <c r="BB22" i="2" a="1"/>
  <c r="BB22" i="2" s="1"/>
  <c r="BA15" i="2"/>
  <c r="BE18" i="2"/>
  <c r="BE30" i="2"/>
  <c r="BE7" i="2"/>
  <c r="BB8" i="2" a="1"/>
  <c r="BB8" i="2" s="1"/>
  <c r="BA25" i="2"/>
  <c r="BE34" i="2"/>
  <c r="BD26" i="2"/>
  <c r="BD19" i="2"/>
  <c r="BB13" i="2" a="1"/>
  <c r="BB13" i="2" s="1"/>
  <c r="BE33" i="2"/>
  <c r="BD14" i="2"/>
  <c r="BE11" i="2"/>
  <c r="BC32" i="2" a="1"/>
  <c r="BC32" i="2" s="1"/>
  <c r="BA6" i="2"/>
  <c r="BC16" i="2" a="1"/>
  <c r="BC16" i="2" s="1"/>
  <c r="BE27" i="2"/>
  <c r="BD5" i="2"/>
  <c r="BC31" i="2" a="1"/>
  <c r="BC31" i="2" s="1"/>
  <c r="BB12" i="2" a="1"/>
  <c r="BB12" i="2" s="1"/>
  <c r="BE35" i="2"/>
  <c r="BD24" i="2"/>
  <c r="BE21" i="2"/>
  <c r="BD9" i="2"/>
  <c r="BC23" i="2" a="1"/>
  <c r="BC23" i="2" s="1"/>
  <c r="BC11" i="2" a="1"/>
  <c r="BC11" i="2" s="1"/>
  <c r="BC6" i="2" a="1"/>
  <c r="BC6" i="2" s="1"/>
  <c r="BD6" i="2"/>
  <c r="BA16" i="2"/>
  <c r="BD29" i="2"/>
  <c r="BC27" i="2" a="1"/>
  <c r="BC27" i="2" s="1"/>
  <c r="BB5" i="2" a="1"/>
  <c r="BB5" i="2" s="1"/>
  <c r="BA31" i="2"/>
  <c r="BE4" i="2"/>
  <c r="BD28" i="2"/>
  <c r="BC35" i="2" a="1"/>
  <c r="BC35" i="2" s="1"/>
  <c r="BB24" i="2" a="1"/>
  <c r="BB24" i="2" s="1"/>
  <c r="BA24" i="2"/>
  <c r="BC21" i="2" a="1"/>
  <c r="BC21" i="2" s="1"/>
  <c r="BB9" i="2" a="1"/>
  <c r="BB9" i="2" s="1"/>
  <c r="BA9" i="2"/>
  <c r="BA23" i="2"/>
  <c r="BE10" i="2"/>
  <c r="BD20" i="2"/>
  <c r="BC33" i="2" a="1"/>
  <c r="BC33" i="2" s="1"/>
  <c r="BB14" i="2" a="1"/>
  <c r="BB14" i="2" s="1"/>
  <c r="BE22" i="2"/>
  <c r="BD15" i="2"/>
  <c r="BC17" i="2" a="1"/>
  <c r="BC17" i="2" s="1"/>
  <c r="BC5" i="2" a="1"/>
  <c r="BC5" i="2" s="1"/>
  <c r="BE28" i="2"/>
  <c r="BB23" i="2" a="1"/>
  <c r="BB23" i="2" s="1"/>
  <c r="BD33" i="2"/>
  <c r="BD22" i="2"/>
  <c r="BB17" i="2" a="1"/>
  <c r="BB17" i="2" s="1"/>
  <c r="BC30" i="2" a="1"/>
  <c r="BC30" i="2" s="1"/>
  <c r="BA5" i="2"/>
  <c r="BF5" i="2" s="1"/>
  <c r="BC28" i="2" a="1"/>
  <c r="BC28" i="2" s="1"/>
  <c r="BE13" i="2"/>
  <c r="BB33" i="2" a="1"/>
  <c r="BB33" i="2" s="1"/>
  <c r="BA22" i="2"/>
  <c r="BF22" i="2" s="1"/>
  <c r="BD18" i="2"/>
  <c r="BB30" i="2" a="1"/>
  <c r="BB30" i="2" s="1"/>
  <c r="BE25" i="2"/>
  <c r="BA34" i="2"/>
  <c r="BA19" i="2"/>
  <c r="BE15" i="2"/>
  <c r="BC18" i="2" a="1"/>
  <c r="BC18" i="2" s="1"/>
  <c r="BB19" i="2" a="1"/>
  <c r="BB19" i="2" s="1"/>
  <c r="BE20" i="2"/>
  <c r="BE17" i="2"/>
  <c r="BA18" i="2"/>
  <c r="BC7" i="2" a="1"/>
  <c r="BC7" i="2" s="1"/>
  <c r="BB32" i="2" a="1"/>
  <c r="BB32" i="2" s="1"/>
  <c r="BB16" i="2" a="1"/>
  <c r="BB16" i="2" s="1"/>
  <c r="BE29" i="2"/>
  <c r="BB31" i="2" a="1"/>
  <c r="BB31" i="2" s="1"/>
  <c r="BD35" i="2"/>
  <c r="BD21" i="2"/>
  <c r="BA13" i="2"/>
  <c r="BF13" i="2" s="1"/>
  <c r="BC14" i="2" a="1"/>
  <c r="BC14" i="2" s="1"/>
  <c r="BA30" i="2"/>
  <c r="BD25" i="2"/>
  <c r="BE19" i="2"/>
  <c r="BB18" i="2" a="1"/>
  <c r="BB18" i="2" s="1"/>
  <c r="BD7" i="2"/>
  <c r="BC25" i="2" a="1"/>
  <c r="BC25" i="2" s="1"/>
  <c r="BB6" i="2" a="1"/>
  <c r="BB6" i="2" s="1"/>
  <c r="BC29" i="2" a="1"/>
  <c r="BC29" i="2" s="1"/>
  <c r="BE12" i="2"/>
  <c r="BB35" i="2" a="1"/>
  <c r="BB35" i="2" s="1"/>
  <c r="BB21" i="2" a="1"/>
  <c r="BB21" i="2" s="1"/>
  <c r="BD10" i="2"/>
  <c r="BA14" i="2"/>
  <c r="BF14" i="2" s="1"/>
  <c r="BC15" i="2" a="1"/>
  <c r="BC15" i="2" s="1"/>
  <c r="BE8" i="2"/>
  <c r="BB26" i="2"/>
  <c r="BE26" i="2"/>
  <c r="BA32" i="2"/>
  <c r="BD27" i="2"/>
  <c r="BA12" i="2"/>
  <c r="BF12" i="2" s="1"/>
  <c r="BC24" i="2" a="1"/>
  <c r="BC24" i="2" s="1"/>
  <c r="BC9" i="2" a="1"/>
  <c r="BC9" i="2" s="1"/>
  <c r="BB11" i="2" a="1"/>
  <c r="BB11" i="2" s="1"/>
  <c r="BE32" i="2"/>
  <c r="BB27" i="2" a="1"/>
  <c r="BB27" i="2" s="1"/>
  <c r="BD4" i="2"/>
  <c r="BC20" i="2" a="1"/>
  <c r="BC20" i="2" s="1"/>
  <c r="BD17" i="2"/>
  <c r="BD30" i="2"/>
  <c r="BB7" i="2" a="1"/>
  <c r="BB7" i="2" s="1"/>
  <c r="BD8" i="2"/>
  <c r="BD34" i="2"/>
  <c r="BC19" i="2" a="1"/>
  <c r="BC19" i="2" s="1"/>
  <c r="BA7" i="2"/>
  <c r="BF7" i="2" s="1"/>
  <c r="BA8" i="2"/>
  <c r="BB34" i="2" a="1"/>
  <c r="BB34" i="2" s="1"/>
  <c r="BA26" i="2"/>
  <c r="BC26" i="2" a="1"/>
  <c r="BC26" i="2" s="1"/>
  <c r="BA37" i="2"/>
  <c r="BB37" i="2" a="1"/>
  <c r="BB37" i="2" s="1"/>
  <c r="BC37" i="2" a="1"/>
  <c r="BC37" i="2" s="1"/>
  <c r="BD37" i="2"/>
  <c r="BE37" i="2"/>
  <c r="AY32" i="2"/>
  <c r="AQ32" i="2"/>
  <c r="AQ8" i="2"/>
  <c r="AQ25" i="2"/>
  <c r="AQ16" i="2"/>
  <c r="AQ37" i="2"/>
  <c r="BE39" i="2" l="1"/>
  <c r="BF8" i="2"/>
  <c r="BG8" i="2" s="1"/>
  <c r="BF24" i="2"/>
  <c r="BF36" i="2"/>
  <c r="BG36" i="2" s="1"/>
  <c r="BF26" i="2"/>
  <c r="BF9" i="2"/>
  <c r="BG9" i="2" s="1"/>
  <c r="BF37" i="2"/>
  <c r="BG7" i="2"/>
  <c r="BD39" i="2"/>
  <c r="BG12" i="2"/>
  <c r="BF32" i="2"/>
  <c r="BF30" i="2"/>
  <c r="BF18" i="2"/>
  <c r="BG18" i="2" s="1"/>
  <c r="BF19" i="2"/>
  <c r="BG19" i="2" s="1"/>
  <c r="BF34" i="2"/>
  <c r="BG34" i="2" s="1"/>
  <c r="BF23" i="2"/>
  <c r="BF31" i="2"/>
  <c r="BF16" i="2"/>
  <c r="BF6" i="2"/>
  <c r="BG6" i="2" s="1"/>
  <c r="BF25" i="2"/>
  <c r="BF15" i="2"/>
  <c r="BG15" i="2" s="1"/>
  <c r="BF20" i="2"/>
  <c r="BF10" i="2"/>
  <c r="BG10" i="2" s="1"/>
  <c r="BF28" i="2"/>
  <c r="BG28" i="2" s="1"/>
  <c r="BB39" i="2"/>
  <c r="BF29" i="2"/>
  <c r="BF17" i="2"/>
  <c r="BG17" i="2" s="1"/>
  <c r="BF33" i="2"/>
  <c r="BG33" i="2" s="1"/>
  <c r="BF21" i="2"/>
  <c r="BG21" i="2" s="1"/>
  <c r="BF35" i="2"/>
  <c r="BG35" i="2" s="1"/>
  <c r="BF27" i="2"/>
  <c r="BF11" i="2"/>
  <c r="BG11" i="2" s="1"/>
  <c r="BQ2" i="2"/>
  <c r="BK36" i="2" a="1"/>
  <c r="BK36" i="2" s="1"/>
  <c r="BM36" i="2"/>
  <c r="BJ36" i="2" a="1"/>
  <c r="BJ36" i="2" s="1"/>
  <c r="BL36" i="2"/>
  <c r="BI36" i="2"/>
  <c r="BM11" i="2"/>
  <c r="BJ32" i="2" a="1"/>
  <c r="BJ32" i="2" s="1"/>
  <c r="BI6" i="2"/>
  <c r="BI16" i="2"/>
  <c r="BK29" i="2" a="1"/>
  <c r="BK29" i="2" s="1"/>
  <c r="BJ27" i="2" a="1"/>
  <c r="BJ27" i="2" s="1"/>
  <c r="BI5" i="2"/>
  <c r="BM12" i="2"/>
  <c r="BL4" i="2"/>
  <c r="BK28" i="2" a="1"/>
  <c r="BK28" i="2" s="1"/>
  <c r="BJ35" i="2" a="1"/>
  <c r="BJ35" i="2" s="1"/>
  <c r="BI24" i="2"/>
  <c r="BL21" i="2"/>
  <c r="BK9" i="2" a="1"/>
  <c r="BK9" i="2" s="1"/>
  <c r="BJ23" i="2" a="1"/>
  <c r="BJ23" i="2" s="1"/>
  <c r="BJ4" i="2" a="1"/>
  <c r="BJ4" i="2" s="1"/>
  <c r="BI13" i="2"/>
  <c r="BM20" i="2"/>
  <c r="BL33" i="2"/>
  <c r="BK14" i="2" a="1"/>
  <c r="BK14" i="2" s="1"/>
  <c r="BL22" i="2"/>
  <c r="BK15" i="2" a="1"/>
  <c r="BK15" i="2" s="1"/>
  <c r="BJ17" i="2" a="1"/>
  <c r="BJ17" i="2" s="1"/>
  <c r="BI18" i="2"/>
  <c r="BI8" i="2"/>
  <c r="BK34" i="2" a="1"/>
  <c r="BK34" i="2" s="1"/>
  <c r="BI19" i="2"/>
  <c r="BK6" i="2" a="1"/>
  <c r="BK6" i="2" s="1"/>
  <c r="BJ28" i="2" a="1"/>
  <c r="BJ28" i="2" s="1"/>
  <c r="BI35" i="2"/>
  <c r="BK21" i="2" a="1"/>
  <c r="BK21" i="2" s="1"/>
  <c r="BJ14" i="2" a="1"/>
  <c r="BJ14" i="2" s="1"/>
  <c r="BK22" i="2" a="1"/>
  <c r="BK22" i="2" s="1"/>
  <c r="BL26" i="2"/>
  <c r="BL19" i="2"/>
  <c r="BJ20" i="2" a="1"/>
  <c r="BJ20" i="2" s="1"/>
  <c r="BI20" i="2"/>
  <c r="BI33" i="2"/>
  <c r="BI22" i="2"/>
  <c r="BM17" i="2"/>
  <c r="BL18" i="2"/>
  <c r="BK30" i="2" a="1"/>
  <c r="BK30" i="2" s="1"/>
  <c r="BL8" i="2"/>
  <c r="BK25" i="2" a="1"/>
  <c r="BK25" i="2" s="1"/>
  <c r="BM29" i="2"/>
  <c r="BL27" i="2"/>
  <c r="BK5" i="2" a="1"/>
  <c r="BK5" i="2" s="1"/>
  <c r="BJ30" i="2" a="1"/>
  <c r="BJ30" i="2" s="1"/>
  <c r="BJ7" i="2" a="1"/>
  <c r="BJ7" i="2" s="1"/>
  <c r="BI7" i="2"/>
  <c r="BK8" i="2" a="1"/>
  <c r="BK8" i="2" s="1"/>
  <c r="BJ13" i="2" a="1"/>
  <c r="BJ13" i="2" s="1"/>
  <c r="BI10" i="2"/>
  <c r="BM33" i="2"/>
  <c r="BK11" i="2" a="1"/>
  <c r="BK11" i="2" s="1"/>
  <c r="BI32" i="2"/>
  <c r="BJ29" i="2" a="1"/>
  <c r="BJ29" i="2" s="1"/>
  <c r="BI27" i="2"/>
  <c r="BM31" i="2"/>
  <c r="BL12" i="2"/>
  <c r="BK4" i="2" a="1"/>
  <c r="BK4" i="2" s="1"/>
  <c r="BJ9" i="2" a="1"/>
  <c r="BJ9" i="2" s="1"/>
  <c r="BI9" i="2"/>
  <c r="BI23" i="2"/>
  <c r="BM10" i="2"/>
  <c r="BL20" i="2"/>
  <c r="BK33" i="2" a="1"/>
  <c r="BK33" i="2" s="1"/>
  <c r="BJ15" i="2" a="1"/>
  <c r="BJ15" i="2" s="1"/>
  <c r="BI17" i="2"/>
  <c r="BM30" i="2"/>
  <c r="BM7" i="2"/>
  <c r="BM25" i="2"/>
  <c r="BK26" i="2" a="1"/>
  <c r="BK26" i="2" s="1"/>
  <c r="BJ11" i="2" a="1"/>
  <c r="BJ11" i="2" s="1"/>
  <c r="BM6" i="2"/>
  <c r="BM16" i="2"/>
  <c r="BI29" i="2"/>
  <c r="BM5" i="2"/>
  <c r="BL31" i="2"/>
  <c r="BK12" i="2" a="1"/>
  <c r="BK12" i="2" s="1"/>
  <c r="BI28" i="2"/>
  <c r="BM24" i="2"/>
  <c r="BJ21" i="2" a="1"/>
  <c r="BJ21" i="2" s="1"/>
  <c r="BI21" i="2"/>
  <c r="BM13" i="2"/>
  <c r="BL10" i="2"/>
  <c r="BK20" i="2" a="1"/>
  <c r="BK20" i="2" s="1"/>
  <c r="BJ33" i="2" a="1"/>
  <c r="BJ33" i="2" s="1"/>
  <c r="BI14" i="2"/>
  <c r="BJ22" i="2" a="1"/>
  <c r="BJ22" i="2" s="1"/>
  <c r="BI15" i="2"/>
  <c r="BM18" i="2"/>
  <c r="BL30" i="2"/>
  <c r="BL7" i="2"/>
  <c r="BM8" i="2"/>
  <c r="BL25" i="2"/>
  <c r="BL34" i="2"/>
  <c r="BJ26" i="2"/>
  <c r="BI26" i="2"/>
  <c r="BL32" i="2"/>
  <c r="BL16" i="2"/>
  <c r="BM27" i="2"/>
  <c r="BL5" i="2"/>
  <c r="BK31" i="2" a="1"/>
  <c r="BK31" i="2" s="1"/>
  <c r="BK7" i="2" a="1"/>
  <c r="BK7" i="2" s="1"/>
  <c r="BI11" i="2"/>
  <c r="BJ6" i="2" a="1"/>
  <c r="BJ6" i="2" s="1"/>
  <c r="BL6" i="2"/>
  <c r="BK16" i="2" a="1"/>
  <c r="BK16" i="2" s="1"/>
  <c r="BJ25" i="2" a="1"/>
  <c r="BJ25" i="2" s="1"/>
  <c r="BI34" i="2"/>
  <c r="BM26" i="2"/>
  <c r="BJ12" i="2" a="1"/>
  <c r="BJ12" i="2" s="1"/>
  <c r="BM35" i="2"/>
  <c r="BL24" i="2"/>
  <c r="BM23" i="2"/>
  <c r="BL13" i="2"/>
  <c r="BK10" i="2" a="1"/>
  <c r="BK10" i="2" s="1"/>
  <c r="BJ34" i="2" a="1"/>
  <c r="BJ34" i="2" s="1"/>
  <c r="BK19" i="2" a="1"/>
  <c r="BK19" i="2" s="1"/>
  <c r="BJ10" i="2" a="1"/>
  <c r="BJ10" i="2" s="1"/>
  <c r="BM14" i="2"/>
  <c r="BM15" i="2"/>
  <c r="BL17" i="2"/>
  <c r="BK18" i="2" a="1"/>
  <c r="BK18" i="2" s="1"/>
  <c r="BJ5" i="2" a="1"/>
  <c r="BJ5" i="2" s="1"/>
  <c r="BI31" i="2"/>
  <c r="BM4" i="2"/>
  <c r="BL28" i="2"/>
  <c r="BK35" i="2" a="1"/>
  <c r="BK35" i="2" s="1"/>
  <c r="BM9" i="2"/>
  <c r="BL23" i="2"/>
  <c r="BK13" i="2" a="1"/>
  <c r="BK13" i="2" s="1"/>
  <c r="BM32" i="2"/>
  <c r="BJ16" i="2" a="1"/>
  <c r="BJ16" i="2" s="1"/>
  <c r="BL29" i="2"/>
  <c r="BK27" i="2" a="1"/>
  <c r="BK27" i="2" s="1"/>
  <c r="BJ24" i="2" a="1"/>
  <c r="BJ24" i="2" s="1"/>
  <c r="BM21" i="2"/>
  <c r="BL9" i="2"/>
  <c r="BK23" i="2" a="1"/>
  <c r="BK23" i="2" s="1"/>
  <c r="BJ31" i="2" a="1"/>
  <c r="BJ31" i="2" s="1"/>
  <c r="BI12" i="2"/>
  <c r="BN12" i="2" s="1"/>
  <c r="BM28" i="2"/>
  <c r="BL35" i="2"/>
  <c r="BK24" i="2" a="1"/>
  <c r="BK24" i="2" s="1"/>
  <c r="BL11" i="2"/>
  <c r="BK32" i="2" a="1"/>
  <c r="BK32" i="2" s="1"/>
  <c r="BJ8" i="2" a="1"/>
  <c r="BJ8" i="2" s="1"/>
  <c r="BK17" i="2" a="1"/>
  <c r="BK17" i="2" s="1"/>
  <c r="BM22" i="2"/>
  <c r="BM19" i="2"/>
  <c r="BL15" i="2"/>
  <c r="BI25" i="2"/>
  <c r="BN25" i="2" s="1"/>
  <c r="BM34" i="2"/>
  <c r="BJ18" i="2" a="1"/>
  <c r="BJ18" i="2" s="1"/>
  <c r="BL14" i="2"/>
  <c r="BI30" i="2"/>
  <c r="BN30" i="2" s="1"/>
  <c r="BJ19" i="2" a="1"/>
  <c r="BJ19" i="2" s="1"/>
  <c r="BI37" i="2"/>
  <c r="BJ37" i="2" a="1"/>
  <c r="BJ37" i="2" s="1"/>
  <c r="BK37" i="2" a="1"/>
  <c r="BK37" i="2" s="1"/>
  <c r="BL37" i="2"/>
  <c r="BM37" i="2"/>
  <c r="AY36" i="2"/>
  <c r="BG13" i="2"/>
  <c r="AY13" i="2"/>
  <c r="AY33" i="2"/>
  <c r="BG22" i="2"/>
  <c r="AY22" i="2"/>
  <c r="BG26" i="2"/>
  <c r="AY26" i="2"/>
  <c r="AY11" i="2"/>
  <c r="BG5" i="2"/>
  <c r="AY5" i="2"/>
  <c r="AY24" i="2"/>
  <c r="BG24" i="2"/>
  <c r="AY21" i="2"/>
  <c r="AY17" i="2"/>
  <c r="AY18" i="2"/>
  <c r="AY8" i="2"/>
  <c r="AY34" i="2"/>
  <c r="AY6" i="2"/>
  <c r="AY35" i="2"/>
  <c r="AY14" i="2"/>
  <c r="BG14" i="2"/>
  <c r="AY19" i="2"/>
  <c r="AY28" i="2"/>
  <c r="AY10" i="2"/>
  <c r="AY15" i="2"/>
  <c r="BN36" i="2" l="1"/>
  <c r="BO36" i="2" s="1"/>
  <c r="BN37" i="2"/>
  <c r="BM39" i="2"/>
  <c r="BO12" i="2"/>
  <c r="BN31" i="2"/>
  <c r="BO31" i="2" s="1"/>
  <c r="BN34" i="2"/>
  <c r="BN11" i="2"/>
  <c r="BN26" i="2"/>
  <c r="BN15" i="2"/>
  <c r="BN14" i="2"/>
  <c r="BN21" i="2"/>
  <c r="BN28" i="2"/>
  <c r="BN29" i="2"/>
  <c r="BO29" i="2" s="1"/>
  <c r="BN17" i="2"/>
  <c r="BN23" i="2"/>
  <c r="BO23" i="2" s="1"/>
  <c r="BN9" i="2"/>
  <c r="BN27" i="2"/>
  <c r="BN32" i="2"/>
  <c r="BN10" i="2"/>
  <c r="BN7" i="2"/>
  <c r="BN22" i="2"/>
  <c r="BN33" i="2"/>
  <c r="BN20" i="2"/>
  <c r="BO20" i="2" s="1"/>
  <c r="BN35" i="2"/>
  <c r="BN19" i="2"/>
  <c r="BN8" i="2"/>
  <c r="BN18" i="2"/>
  <c r="BN13" i="2"/>
  <c r="BJ39" i="2"/>
  <c r="BN24" i="2"/>
  <c r="BL39" i="2"/>
  <c r="BN5" i="2"/>
  <c r="BN16" i="2"/>
  <c r="BO16" i="2" s="1"/>
  <c r="BN6" i="2"/>
  <c r="BY2" i="2"/>
  <c r="BT36" i="2"/>
  <c r="BQ36" i="2"/>
  <c r="BS36" i="2" a="1"/>
  <c r="BS36" i="2" s="1"/>
  <c r="BU36" i="2"/>
  <c r="BR36" i="2" a="1"/>
  <c r="BR36" i="2" s="1"/>
  <c r="BU6" i="2"/>
  <c r="BU16" i="2"/>
  <c r="BR29" i="2" a="1"/>
  <c r="BR29" i="2" s="1"/>
  <c r="BQ29" i="2"/>
  <c r="BQ27" i="2"/>
  <c r="BU31" i="2"/>
  <c r="BT12" i="2"/>
  <c r="BS4" i="2" a="1"/>
  <c r="BS4" i="2" s="1"/>
  <c r="BR28" i="2" a="1"/>
  <c r="BR28" i="2" s="1"/>
  <c r="BQ28" i="2"/>
  <c r="BQ35" i="2"/>
  <c r="BU9" i="2"/>
  <c r="BT23" i="2"/>
  <c r="BS13" i="2" a="1"/>
  <c r="BS13" i="2" s="1"/>
  <c r="BR10" i="2" a="1"/>
  <c r="BR10" i="2" s="1"/>
  <c r="BQ20" i="2"/>
  <c r="BU14" i="2"/>
  <c r="BQ22" i="2"/>
  <c r="BU17" i="2"/>
  <c r="BT18" i="2"/>
  <c r="BT30" i="2"/>
  <c r="BT7" i="2"/>
  <c r="BQ8" i="2"/>
  <c r="BU26" i="2"/>
  <c r="BU27" i="2"/>
  <c r="BT5" i="2"/>
  <c r="BS31" i="2" a="1"/>
  <c r="BS31" i="2" s="1"/>
  <c r="BU22" i="2"/>
  <c r="BT15" i="2"/>
  <c r="BS17" i="2" a="1"/>
  <c r="BS17" i="2" s="1"/>
  <c r="BR31" i="2" a="1"/>
  <c r="BR31" i="2" s="1"/>
  <c r="BQ31" i="2"/>
  <c r="BQ12" i="2"/>
  <c r="BU28" i="2"/>
  <c r="BT35" i="2"/>
  <c r="BS24" i="2" a="1"/>
  <c r="BS24" i="2" s="1"/>
  <c r="BR9" i="2" a="1"/>
  <c r="BR9" i="2" s="1"/>
  <c r="BQ23" i="2"/>
  <c r="BU10" i="2"/>
  <c r="BT20" i="2"/>
  <c r="BS33" i="2" a="1"/>
  <c r="BS33" i="2" s="1"/>
  <c r="BT26" i="2"/>
  <c r="BQ19" i="2"/>
  <c r="BR24" i="2" a="1"/>
  <c r="BR24" i="2" s="1"/>
  <c r="BR21" i="2" a="1"/>
  <c r="BR21" i="2" s="1"/>
  <c r="BQ9" i="2"/>
  <c r="BU13" i="2"/>
  <c r="BT10" i="2"/>
  <c r="BS20" i="2" a="1"/>
  <c r="BS20" i="2" s="1"/>
  <c r="BR25" i="2" a="1"/>
  <c r="BR25" i="2" s="1"/>
  <c r="BU34" i="2"/>
  <c r="BR19" i="2" a="1"/>
  <c r="BR19" i="2" s="1"/>
  <c r="BR27" i="2" a="1"/>
  <c r="BR27" i="2" s="1"/>
  <c r="BQ5" i="2"/>
  <c r="BU12" i="2"/>
  <c r="BT4" i="2"/>
  <c r="BS28" i="2" a="1"/>
  <c r="BS28" i="2" s="1"/>
  <c r="BQ11" i="2"/>
  <c r="BT32" i="2"/>
  <c r="BT16" i="2"/>
  <c r="BU5" i="2"/>
  <c r="BT31" i="2"/>
  <c r="BS12" i="2" a="1"/>
  <c r="BS12" i="2" s="1"/>
  <c r="BR4" i="2" a="1"/>
  <c r="BR4" i="2" s="1"/>
  <c r="BU24" i="2"/>
  <c r="BU21" i="2"/>
  <c r="BT9" i="2"/>
  <c r="BS23" i="2" a="1"/>
  <c r="BS23" i="2" s="1"/>
  <c r="BR13" i="2" a="1"/>
  <c r="BR13" i="2" s="1"/>
  <c r="BQ10" i="2"/>
  <c r="BU33" i="2"/>
  <c r="BT14" i="2"/>
  <c r="BU15" i="2"/>
  <c r="BT17" i="2"/>
  <c r="BS18" i="2" a="1"/>
  <c r="BS18" i="2" s="1"/>
  <c r="BS30" i="2" a="1"/>
  <c r="BS30" i="2" s="1"/>
  <c r="BS7" i="2" a="1"/>
  <c r="BS7" i="2" s="1"/>
  <c r="BU25" i="2"/>
  <c r="BT34" i="2"/>
  <c r="BS26" i="2" a="1"/>
  <c r="BS26" i="2" s="1"/>
  <c r="BQ26" i="2"/>
  <c r="BR23" i="2" a="1"/>
  <c r="BR23" i="2" s="1"/>
  <c r="BQ13" i="2"/>
  <c r="BU20" i="2"/>
  <c r="BT33" i="2"/>
  <c r="BS14" i="2" a="1"/>
  <c r="BS14" i="2" s="1"/>
  <c r="BQ32" i="2"/>
  <c r="BR16" i="2" a="1"/>
  <c r="BR16" i="2" s="1"/>
  <c r="BU29" i="2"/>
  <c r="BT27" i="2"/>
  <c r="BS5" i="2" a="1"/>
  <c r="BS5" i="2" s="1"/>
  <c r="BR14" i="2" a="1"/>
  <c r="BR14" i="2" s="1"/>
  <c r="BT22" i="2"/>
  <c r="BS15" i="2" a="1"/>
  <c r="BS15" i="2" s="1"/>
  <c r="BS34" i="2" a="1"/>
  <c r="BS34" i="2" s="1"/>
  <c r="BR35" i="2" a="1"/>
  <c r="BR35" i="2" s="1"/>
  <c r="BQ24" i="2"/>
  <c r="BQ21" i="2"/>
  <c r="BU23" i="2"/>
  <c r="BT13" i="2"/>
  <c r="BS10" i="2" a="1"/>
  <c r="BS10" i="2" s="1"/>
  <c r="BT11" i="2"/>
  <c r="BR32" i="2" a="1"/>
  <c r="BR32" i="2" s="1"/>
  <c r="BQ6" i="2"/>
  <c r="BS16" i="2" a="1"/>
  <c r="BS16" i="2" s="1"/>
  <c r="BR12" i="2" a="1"/>
  <c r="BR12" i="2" s="1"/>
  <c r="BU35" i="2"/>
  <c r="BT24" i="2"/>
  <c r="BT21" i="2"/>
  <c r="BS9" i="2" a="1"/>
  <c r="BS9" i="2" s="1"/>
  <c r="BR18" i="2" a="1"/>
  <c r="BR18" i="2" s="1"/>
  <c r="BR30" i="2" a="1"/>
  <c r="BR30" i="2" s="1"/>
  <c r="BR7" i="2" a="1"/>
  <c r="BR7" i="2" s="1"/>
  <c r="BQ7" i="2"/>
  <c r="BU8" i="2"/>
  <c r="BT25" i="2"/>
  <c r="BR34" i="2" a="1"/>
  <c r="BR34" i="2" s="1"/>
  <c r="BR26" i="2"/>
  <c r="BT19" i="2"/>
  <c r="BU19" i="2"/>
  <c r="BU11" i="2"/>
  <c r="BS6" i="2" a="1"/>
  <c r="BS6" i="2" s="1"/>
  <c r="BS21" i="2" a="1"/>
  <c r="BS21" i="2" s="1"/>
  <c r="BR17" i="2" a="1"/>
  <c r="BR17" i="2" s="1"/>
  <c r="BQ18" i="2"/>
  <c r="BQ30" i="2"/>
  <c r="BT8" i="2"/>
  <c r="BS25" i="2" a="1"/>
  <c r="BS25" i="2" s="1"/>
  <c r="BR33" i="2" a="1"/>
  <c r="BR33" i="2" s="1"/>
  <c r="BQ14" i="2"/>
  <c r="BS22" i="2" a="1"/>
  <c r="BS22" i="2" s="1"/>
  <c r="BR20" i="2" a="1"/>
  <c r="BR20" i="2" s="1"/>
  <c r="BQ33" i="2"/>
  <c r="BR22" i="2" a="1"/>
  <c r="BR22" i="2" s="1"/>
  <c r="BQ15" i="2"/>
  <c r="BU18" i="2"/>
  <c r="BU30" i="2"/>
  <c r="BU7" i="2"/>
  <c r="BR8" i="2" a="1"/>
  <c r="BR8" i="2" s="1"/>
  <c r="BQ25" i="2"/>
  <c r="BV25" i="2" s="1"/>
  <c r="BW25" i="2" s="1"/>
  <c r="BQ34" i="2"/>
  <c r="BV34" i="2" s="1"/>
  <c r="BS19" i="2" a="1"/>
  <c r="BS19" i="2" s="1"/>
  <c r="BR11" i="2" a="1"/>
  <c r="BR11" i="2" s="1"/>
  <c r="BR6" i="2" a="1"/>
  <c r="BR6" i="2" s="1"/>
  <c r="BT6" i="2"/>
  <c r="BQ16" i="2"/>
  <c r="BV16" i="2" s="1"/>
  <c r="BT29" i="2"/>
  <c r="BS27" i="2" a="1"/>
  <c r="BS27" i="2" s="1"/>
  <c r="BR5" i="2" a="1"/>
  <c r="BR5" i="2" s="1"/>
  <c r="BU4" i="2"/>
  <c r="BT28" i="2"/>
  <c r="BS35" i="2" a="1"/>
  <c r="BS35" i="2" s="1"/>
  <c r="BR15" i="2" a="1"/>
  <c r="BR15" i="2" s="1"/>
  <c r="BQ17" i="2"/>
  <c r="BV17" i="2" s="1"/>
  <c r="BS8" i="2" a="1"/>
  <c r="BS8" i="2" s="1"/>
  <c r="BS11" i="2" a="1"/>
  <c r="BS11" i="2" s="1"/>
  <c r="BS32" i="2" a="1"/>
  <c r="BS32" i="2" s="1"/>
  <c r="BU32" i="2"/>
  <c r="BS29" i="2" a="1"/>
  <c r="BS29" i="2" s="1"/>
  <c r="BQ37" i="2"/>
  <c r="BR37" i="2" a="1"/>
  <c r="BR37" i="2" s="1"/>
  <c r="BS37" i="2" a="1"/>
  <c r="BS37" i="2" s="1"/>
  <c r="BT37" i="2"/>
  <c r="BU37" i="2"/>
  <c r="BO27" i="2"/>
  <c r="BG27" i="2"/>
  <c r="BG29" i="2"/>
  <c r="BG20" i="2"/>
  <c r="BO25" i="2"/>
  <c r="BG25" i="2"/>
  <c r="BG16" i="2"/>
  <c r="BG31" i="2"/>
  <c r="BG23" i="2"/>
  <c r="BG30" i="2"/>
  <c r="BO30" i="2"/>
  <c r="BG32" i="2"/>
  <c r="BO32" i="2"/>
  <c r="BO37" i="2"/>
  <c r="BG37" i="2"/>
  <c r="BV33" i="2" l="1"/>
  <c r="BV14" i="2"/>
  <c r="BV10" i="2"/>
  <c r="BW16" i="2"/>
  <c r="BV37" i="2"/>
  <c r="BU39" i="2"/>
  <c r="BV15" i="2"/>
  <c r="BV30" i="2"/>
  <c r="BV18" i="2"/>
  <c r="BW18" i="2" s="1"/>
  <c r="BV7" i="2"/>
  <c r="BW7" i="2" s="1"/>
  <c r="BV6" i="2"/>
  <c r="BW6" i="2" s="1"/>
  <c r="BV21" i="2"/>
  <c r="BW21" i="2" s="1"/>
  <c r="BV24" i="2"/>
  <c r="BV32" i="2"/>
  <c r="BV13" i="2"/>
  <c r="BW13" i="2" s="1"/>
  <c r="BV26" i="2"/>
  <c r="BW26" i="2" s="1"/>
  <c r="BR39" i="2"/>
  <c r="BV11" i="2"/>
  <c r="BW11" i="2" s="1"/>
  <c r="BT39" i="2"/>
  <c r="BV5" i="2"/>
  <c r="BW5" i="2" s="1"/>
  <c r="BV9" i="2"/>
  <c r="BW9" i="2" s="1"/>
  <c r="BV19" i="2"/>
  <c r="BW19" i="2" s="1"/>
  <c r="BV23" i="2"/>
  <c r="BV12" i="2"/>
  <c r="BV31" i="2"/>
  <c r="BV8" i="2"/>
  <c r="BV22" i="2"/>
  <c r="BW22" i="2" s="1"/>
  <c r="BV20" i="2"/>
  <c r="BV35" i="2"/>
  <c r="BV28" i="2"/>
  <c r="BW28" i="2" s="1"/>
  <c r="BV27" i="2"/>
  <c r="BV29" i="2"/>
  <c r="BV36" i="2"/>
  <c r="CG2" i="2"/>
  <c r="CC36" i="2"/>
  <c r="BY36" i="2"/>
  <c r="CA36" i="2" a="1"/>
  <c r="CA36" i="2" s="1"/>
  <c r="CA32" i="2" a="1"/>
  <c r="CA32" i="2" s="1"/>
  <c r="BZ16" i="2" a="1"/>
  <c r="BZ16" i="2" s="1"/>
  <c r="CA27" i="2" a="1"/>
  <c r="CA27" i="2" s="1"/>
  <c r="BY12" i="2"/>
  <c r="CB35" i="2"/>
  <c r="CA24" i="2" a="1"/>
  <c r="CA24" i="2" s="1"/>
  <c r="BZ31" i="2" a="1"/>
  <c r="BZ31" i="2" s="1"/>
  <c r="CB9" i="2"/>
  <c r="CA23" i="2" a="1"/>
  <c r="CA23" i="2" s="1"/>
  <c r="BZ13" i="2" a="1"/>
  <c r="BZ13" i="2" s="1"/>
  <c r="CC33" i="2"/>
  <c r="CB14" i="2"/>
  <c r="BZ15" i="2" a="1"/>
  <c r="BZ15" i="2" s="1"/>
  <c r="BY17" i="2"/>
  <c r="CC30" i="2"/>
  <c r="CC25" i="2"/>
  <c r="CC34" i="2"/>
  <c r="BY13" i="2"/>
  <c r="CB33" i="2"/>
  <c r="CA14" i="2" a="1"/>
  <c r="CA14" i="2" s="1"/>
  <c r="CC11" i="2"/>
  <c r="BZ32" i="2" a="1"/>
  <c r="BZ32" i="2" s="1"/>
  <c r="BY32" i="2"/>
  <c r="BY16" i="2"/>
  <c r="BZ27" i="2" a="1"/>
  <c r="BZ27" i="2" s="1"/>
  <c r="BY5" i="2"/>
  <c r="CC4" i="2"/>
  <c r="CA35" i="2" a="1"/>
  <c r="CA35" i="2" s="1"/>
  <c r="BY31" i="2"/>
  <c r="CA9" i="2" a="1"/>
  <c r="CA9" i="2" s="1"/>
  <c r="BY15" i="2"/>
  <c r="CB30" i="2"/>
  <c r="CB7" i="2"/>
  <c r="CB25" i="2"/>
  <c r="CA26" i="2" a="1"/>
  <c r="CA26" i="2" s="1"/>
  <c r="BZ11" i="2" a="1"/>
  <c r="BZ11" i="2" s="1"/>
  <c r="CB6" i="2"/>
  <c r="BY27" i="2"/>
  <c r="CB4" i="2"/>
  <c r="CA28" i="2" a="1"/>
  <c r="CA28" i="2" s="1"/>
  <c r="BZ35" i="2" a="1"/>
  <c r="BZ35" i="2" s="1"/>
  <c r="CA21" i="2" a="1"/>
  <c r="CA21" i="2" s="1"/>
  <c r="BY23" i="2"/>
  <c r="CB20" i="2"/>
  <c r="CA33" i="2" a="1"/>
  <c r="CA33" i="2" s="1"/>
  <c r="BZ14" i="2" a="1"/>
  <c r="BZ14" i="2" s="1"/>
  <c r="CC17" i="2"/>
  <c r="CB18" i="2"/>
  <c r="CA7" i="2" a="1"/>
  <c r="CA7" i="2" s="1"/>
  <c r="CB8" i="2"/>
  <c r="CA25" i="2" a="1"/>
  <c r="CA25" i="2" s="1"/>
  <c r="CB34" i="2"/>
  <c r="BZ26" i="2"/>
  <c r="BZ19" i="2" a="1"/>
  <c r="BZ19" i="2" s="1"/>
  <c r="CB27" i="2"/>
  <c r="CA5" i="2" a="1"/>
  <c r="CA5" i="2" s="1"/>
  <c r="BZ12" i="2" a="1"/>
  <c r="BZ12" i="2" s="1"/>
  <c r="CC35" i="2"/>
  <c r="CB24" i="2"/>
  <c r="CC26" i="2"/>
  <c r="BY26" i="2"/>
  <c r="CA11" i="2" a="1"/>
  <c r="CA11" i="2" s="1"/>
  <c r="BZ6" i="2" a="1"/>
  <c r="BZ6" i="2" s="1"/>
  <c r="CC16" i="2"/>
  <c r="BY29" i="2"/>
  <c r="CB12" i="2"/>
  <c r="CA4" i="2" a="1"/>
  <c r="CA4" i="2" s="1"/>
  <c r="BZ28" i="2" a="1"/>
  <c r="BZ28" i="2" s="1"/>
  <c r="CC31" i="2"/>
  <c r="BZ21" i="2" a="1"/>
  <c r="BZ21" i="2" s="1"/>
  <c r="BY9" i="2"/>
  <c r="CC13" i="2"/>
  <c r="CA20" i="2" a="1"/>
  <c r="CA20" i="2" s="1"/>
  <c r="BY14" i="2"/>
  <c r="CB17" i="2"/>
  <c r="CA18" i="2" a="1"/>
  <c r="CA18" i="2" s="1"/>
  <c r="BZ30" i="2" a="1"/>
  <c r="BZ30" i="2" s="1"/>
  <c r="CA8" i="2" a="1"/>
  <c r="CA8" i="2" s="1"/>
  <c r="BZ25" i="2" a="1"/>
  <c r="BZ25" i="2" s="1"/>
  <c r="CB19" i="2"/>
  <c r="CB16" i="2"/>
  <c r="CC27" i="2"/>
  <c r="CA12" i="2" a="1"/>
  <c r="CA12" i="2" s="1"/>
  <c r="BY28" i="2"/>
  <c r="CB31" i="2"/>
  <c r="BY21" i="2"/>
  <c r="CB13" i="2"/>
  <c r="CA10" i="2" a="1"/>
  <c r="CA10" i="2" s="1"/>
  <c r="BZ18" i="2" a="1"/>
  <c r="BZ18" i="2" s="1"/>
  <c r="BY7" i="2"/>
  <c r="BZ8" i="2" a="1"/>
  <c r="BZ8" i="2" s="1"/>
  <c r="BY25" i="2"/>
  <c r="CD25" i="2" s="1"/>
  <c r="BY34" i="2"/>
  <c r="BZ20" i="2" a="1"/>
  <c r="BZ20" i="2" s="1"/>
  <c r="CC22" i="2"/>
  <c r="CB15" i="2"/>
  <c r="BY11" i="2"/>
  <c r="CA16" i="2" a="1"/>
  <c r="CA16" i="2" s="1"/>
  <c r="CB23" i="2"/>
  <c r="CA13" i="2" a="1"/>
  <c r="CA13" i="2" s="1"/>
  <c r="BZ17" i="2" a="1"/>
  <c r="BZ17" i="2" s="1"/>
  <c r="BY18" i="2"/>
  <c r="BY8" i="2"/>
  <c r="BZ10" i="2" a="1"/>
  <c r="BZ10" i="2" s="1"/>
  <c r="BY20" i="2"/>
  <c r="CC14" i="2"/>
  <c r="CA15" i="2" a="1"/>
  <c r="CA15" i="2" s="1"/>
  <c r="BZ36" i="2" a="1"/>
  <c r="BZ36" i="2" s="1"/>
  <c r="BY37" i="2"/>
  <c r="BZ37" i="2" a="1"/>
  <c r="BZ37" i="2" s="1"/>
  <c r="CA37" i="2" a="1"/>
  <c r="CA37" i="2" s="1"/>
  <c r="CB37" i="2"/>
  <c r="CC37" i="2"/>
  <c r="CB22" i="2"/>
  <c r="CA34" i="2" a="1"/>
  <c r="CA34" i="2" s="1"/>
  <c r="CC9" i="2"/>
  <c r="CB32" i="2"/>
  <c r="CA17" i="2" a="1"/>
  <c r="CA17" i="2" s="1"/>
  <c r="BY33" i="2"/>
  <c r="CB26" i="2"/>
  <c r="BY30" i="2"/>
  <c r="CD30" i="2" s="1"/>
  <c r="CC23" i="2"/>
  <c r="CC24" i="2"/>
  <c r="BZ4" i="2" a="1"/>
  <c r="BZ4" i="2" s="1"/>
  <c r="CB5" i="2"/>
  <c r="CC6" i="2"/>
  <c r="BZ34" i="2" a="1"/>
  <c r="BZ34" i="2" s="1"/>
  <c r="BZ7" i="2" a="1"/>
  <c r="BZ7" i="2" s="1"/>
  <c r="CC15" i="2"/>
  <c r="BZ33" i="2" a="1"/>
  <c r="BZ33" i="2" s="1"/>
  <c r="CB10" i="2"/>
  <c r="BY35" i="2"/>
  <c r="CD35" i="2" s="1"/>
  <c r="CE35" i="2" s="1"/>
  <c r="CC5" i="2"/>
  <c r="CC32" i="2"/>
  <c r="CC19" i="2"/>
  <c r="CA31" i="2" a="1"/>
  <c r="CA31" i="2" s="1"/>
  <c r="CC29" i="2"/>
  <c r="BY19" i="2"/>
  <c r="CA30" i="2" a="1"/>
  <c r="CA30" i="2" s="1"/>
  <c r="BY22" i="2"/>
  <c r="CC10" i="2"/>
  <c r="BZ9" i="2" a="1"/>
  <c r="BZ9" i="2" s="1"/>
  <c r="BY24" i="2"/>
  <c r="CC12" i="2"/>
  <c r="CD12" i="2" s="1"/>
  <c r="BZ29" i="2" a="1"/>
  <c r="BZ29" i="2" s="1"/>
  <c r="CA6" i="2" a="1"/>
  <c r="CA6" i="2" s="1"/>
  <c r="CC8" i="2"/>
  <c r="CD8" i="2" s="1"/>
  <c r="CC18" i="2"/>
  <c r="BZ22" i="2" a="1"/>
  <c r="BZ22" i="2" s="1"/>
  <c r="CB21" i="2"/>
  <c r="BZ24" i="2" a="1"/>
  <c r="BZ24" i="2" s="1"/>
  <c r="CB28" i="2"/>
  <c r="CA29" i="2" a="1"/>
  <c r="CA29" i="2" s="1"/>
  <c r="CC20" i="2"/>
  <c r="BZ23" i="2" a="1"/>
  <c r="BZ23" i="2" s="1"/>
  <c r="CA19" i="2" a="1"/>
  <c r="CA19" i="2" s="1"/>
  <c r="CC7" i="2"/>
  <c r="CA22" i="2" a="1"/>
  <c r="CA22" i="2" s="1"/>
  <c r="BY10" i="2"/>
  <c r="CC21" i="2"/>
  <c r="CC28" i="2"/>
  <c r="BZ5" i="2" a="1"/>
  <c r="BZ5" i="2" s="1"/>
  <c r="CB29" i="2"/>
  <c r="BY6" i="2"/>
  <c r="CD6" i="2" s="1"/>
  <c r="CB11" i="2"/>
  <c r="CD11" i="2" s="1"/>
  <c r="CB36" i="2"/>
  <c r="BO6" i="2"/>
  <c r="BO5" i="2"/>
  <c r="BW24" i="2"/>
  <c r="BO24" i="2"/>
  <c r="BO13" i="2"/>
  <c r="BO18" i="2"/>
  <c r="BW8" i="2"/>
  <c r="BO8" i="2"/>
  <c r="BO19" i="2"/>
  <c r="BW35" i="2"/>
  <c r="BO35" i="2"/>
  <c r="BO33" i="2"/>
  <c r="BW33" i="2"/>
  <c r="BO22" i="2"/>
  <c r="BO7" i="2"/>
  <c r="BO10" i="2"/>
  <c r="BW10" i="2"/>
  <c r="BO9" i="2"/>
  <c r="BO17" i="2"/>
  <c r="BW17" i="2"/>
  <c r="BO28" i="2"/>
  <c r="BO21" i="2"/>
  <c r="BW14" i="2"/>
  <c r="BO14" i="2"/>
  <c r="BO15" i="2"/>
  <c r="BO26" i="2"/>
  <c r="BO11" i="2"/>
  <c r="BO34" i="2"/>
  <c r="BW34" i="2"/>
  <c r="CD19" i="2" l="1"/>
  <c r="CD10" i="2"/>
  <c r="CE10" i="2" s="1"/>
  <c r="CE11" i="2"/>
  <c r="CE8" i="2"/>
  <c r="CD34" i="2"/>
  <c r="CE34" i="2" s="1"/>
  <c r="CD15" i="2"/>
  <c r="CE15" i="2" s="1"/>
  <c r="CD36" i="2"/>
  <c r="CE36" i="2" s="1"/>
  <c r="CD20" i="2"/>
  <c r="CE20" i="2" s="1"/>
  <c r="CE19" i="2"/>
  <c r="CD26" i="2"/>
  <c r="CE26" i="2" s="1"/>
  <c r="BW15" i="2"/>
  <c r="CE6" i="2"/>
  <c r="CD18" i="2"/>
  <c r="CE18" i="2" s="1"/>
  <c r="CD24" i="2"/>
  <c r="CD22" i="2"/>
  <c r="BZ39" i="2"/>
  <c r="CD33" i="2"/>
  <c r="CD37" i="2"/>
  <c r="CE37" i="2" s="1"/>
  <c r="CE25" i="2"/>
  <c r="CD7" i="2"/>
  <c r="CD21" i="2"/>
  <c r="CE21" i="2" s="1"/>
  <c r="CD28" i="2"/>
  <c r="CE28" i="2" s="1"/>
  <c r="CD14" i="2"/>
  <c r="CD9" i="2"/>
  <c r="CD29" i="2"/>
  <c r="CE29" i="2" s="1"/>
  <c r="CD23" i="2"/>
  <c r="CE23" i="2" s="1"/>
  <c r="CB39" i="2"/>
  <c r="CD27" i="2"/>
  <c r="CE27" i="2" s="1"/>
  <c r="CD31" i="2"/>
  <c r="CE31" i="2" s="1"/>
  <c r="CC39" i="2"/>
  <c r="CD5" i="2"/>
  <c r="CD16" i="2"/>
  <c r="CD32" i="2"/>
  <c r="CD13" i="2"/>
  <c r="CD17" i="2"/>
  <c r="CO2" i="2"/>
  <c r="CK36" i="2"/>
  <c r="CG36" i="2"/>
  <c r="CH6" i="2" a="1"/>
  <c r="CH6" i="2" s="1"/>
  <c r="CJ6" i="2"/>
  <c r="CJ16" i="2"/>
  <c r="CJ12" i="2"/>
  <c r="CH28" i="2" a="1"/>
  <c r="CH28" i="2" s="1"/>
  <c r="CK31" i="2"/>
  <c r="CJ9" i="2"/>
  <c r="CI23" i="2" a="1"/>
  <c r="CI23" i="2" s="1"/>
  <c r="CG10" i="2"/>
  <c r="CK33" i="2"/>
  <c r="CG17" i="2"/>
  <c r="CH25" i="2" a="1"/>
  <c r="CH25" i="2" s="1"/>
  <c r="CH34" i="2" a="1"/>
  <c r="CH34" i="2" s="1"/>
  <c r="CJ11" i="2"/>
  <c r="CH23" i="2" a="1"/>
  <c r="CH23" i="2" s="1"/>
  <c r="CK20" i="2"/>
  <c r="CI14" i="2" a="1"/>
  <c r="CI14" i="2" s="1"/>
  <c r="CH16" i="2" a="1"/>
  <c r="CH16" i="2" s="1"/>
  <c r="CI5" i="2" a="1"/>
  <c r="CI5" i="2" s="1"/>
  <c r="CH12" i="2" a="1"/>
  <c r="CH12" i="2" s="1"/>
  <c r="CJ24" i="2"/>
  <c r="CI21" i="2" a="1"/>
  <c r="CI21" i="2" s="1"/>
  <c r="CK10" i="2"/>
  <c r="CJ20" i="2"/>
  <c r="CI11" i="2" a="1"/>
  <c r="CI11" i="2" s="1"/>
  <c r="CG32" i="2"/>
  <c r="CG16" i="2"/>
  <c r="CI27" i="2" a="1"/>
  <c r="CI27" i="2" s="1"/>
  <c r="CH5" i="2" a="1"/>
  <c r="CH5" i="2" s="1"/>
  <c r="CG5" i="2"/>
  <c r="CG12" i="2"/>
  <c r="CK28" i="2"/>
  <c r="CI24" i="2" a="1"/>
  <c r="CI24" i="2" s="1"/>
  <c r="CH31" i="2" a="1"/>
  <c r="CH31" i="2" s="1"/>
  <c r="CH21" i="2" a="1"/>
  <c r="CH21" i="2" s="1"/>
  <c r="CG9" i="2"/>
  <c r="CJ10" i="2"/>
  <c r="CI20" i="2" a="1"/>
  <c r="CI20" i="2" s="1"/>
  <c r="CG14" i="2"/>
  <c r="CK15" i="2"/>
  <c r="CI18" i="2" a="1"/>
  <c r="CI18" i="2" s="1"/>
  <c r="CI30" i="2" a="1"/>
  <c r="CI30" i="2" s="1"/>
  <c r="CI7" i="2" a="1"/>
  <c r="CI7" i="2" s="1"/>
  <c r="CH11" i="2" a="1"/>
  <c r="CH11" i="2" s="1"/>
  <c r="CK6" i="2"/>
  <c r="CI29" i="2" a="1"/>
  <c r="CI29" i="2" s="1"/>
  <c r="CH27" i="2" a="1"/>
  <c r="CH27" i="2" s="1"/>
  <c r="CK4" i="2"/>
  <c r="CI35" i="2" a="1"/>
  <c r="CI35" i="2" s="1"/>
  <c r="CH24" i="2" a="1"/>
  <c r="CH24" i="2" s="1"/>
  <c r="CG31" i="2"/>
  <c r="CG21" i="2"/>
  <c r="CK23" i="2"/>
  <c r="CI10" i="2" a="1"/>
  <c r="CI10" i="2" s="1"/>
  <c r="CH20" i="2" a="1"/>
  <c r="CH20" i="2" s="1"/>
  <c r="CG33" i="2"/>
  <c r="CK22" i="2"/>
  <c r="CJ15" i="2"/>
  <c r="CH18" i="2" a="1"/>
  <c r="CH18" i="2" s="1"/>
  <c r="CG30" i="2"/>
  <c r="CH7" i="2" a="1"/>
  <c r="CH7" i="2" s="1"/>
  <c r="CK8" i="2"/>
  <c r="CJ25" i="2"/>
  <c r="CI26" i="2" a="1"/>
  <c r="CI26" i="2" s="1"/>
  <c r="CI19" i="2" a="1"/>
  <c r="CI19" i="2" s="1"/>
  <c r="CG24" i="2"/>
  <c r="CJ23" i="2"/>
  <c r="CI13" i="2" a="1"/>
  <c r="CI13" i="2" s="1"/>
  <c r="CG18" i="2"/>
  <c r="CG7" i="2"/>
  <c r="CI25" i="2" a="1"/>
  <c r="CI25" i="2" s="1"/>
  <c r="CK27" i="2"/>
  <c r="CI12" i="2" a="1"/>
  <c r="CI12" i="2" s="1"/>
  <c r="CH22" i="2" a="1"/>
  <c r="CH22" i="2" s="1"/>
  <c r="CG15" i="2"/>
  <c r="CK18" i="2"/>
  <c r="CK30" i="2"/>
  <c r="CH8" i="2" a="1"/>
  <c r="CH8" i="2" s="1"/>
  <c r="CG25" i="2"/>
  <c r="CH14" i="2" a="1"/>
  <c r="CH14" i="2" s="1"/>
  <c r="CG22" i="2"/>
  <c r="CJ18" i="2"/>
  <c r="CJ30" i="2"/>
  <c r="CJ7" i="2"/>
  <c r="CJ32" i="2"/>
  <c r="CK16" i="2"/>
  <c r="CH29" i="2" a="1"/>
  <c r="CH29" i="2" s="1"/>
  <c r="CG27" i="2"/>
  <c r="CK12" i="2"/>
  <c r="CI28" i="2" a="1"/>
  <c r="CI28" i="2" s="1"/>
  <c r="CH10" i="2" a="1"/>
  <c r="CH10" i="2" s="1"/>
  <c r="CG20" i="2"/>
  <c r="CL20" i="2" s="1"/>
  <c r="CK14" i="2"/>
  <c r="CJ22" i="2"/>
  <c r="CJ34" i="2"/>
  <c r="CH26" i="2"/>
  <c r="CK26" i="2"/>
  <c r="CK32" i="2"/>
  <c r="CI16" i="2" a="1"/>
  <c r="CI16" i="2" s="1"/>
  <c r="CH4" i="2" a="1"/>
  <c r="CH4" i="2" s="1"/>
  <c r="CK24" i="2"/>
  <c r="CJ31" i="2"/>
  <c r="CJ21" i="2"/>
  <c r="CI9" i="2" a="1"/>
  <c r="CI9" i="2" s="1"/>
  <c r="CH19" i="2" a="1"/>
  <c r="CH19" i="2" s="1"/>
  <c r="CK34" i="2"/>
  <c r="CJ26" i="2"/>
  <c r="CI34" i="2" a="1"/>
  <c r="CI34" i="2" s="1"/>
  <c r="CK25" i="2"/>
  <c r="CK19" i="2"/>
  <c r="CG11" i="2"/>
  <c r="CG37" i="2"/>
  <c r="CH37" i="2" a="1"/>
  <c r="CH37" i="2" s="1"/>
  <c r="CI37" i="2" a="1"/>
  <c r="CI37" i="2" s="1"/>
  <c r="CJ37" i="2"/>
  <c r="CK37" i="2"/>
  <c r="CG28" i="2"/>
  <c r="CJ19" i="2"/>
  <c r="CI15" i="2" a="1"/>
  <c r="CI15" i="2" s="1"/>
  <c r="CJ4" i="2"/>
  <c r="CG8" i="2"/>
  <c r="CK17" i="2"/>
  <c r="CG19" i="2"/>
  <c r="CK7" i="2"/>
  <c r="CJ5" i="2"/>
  <c r="CJ8" i="2"/>
  <c r="CH17" i="2" a="1"/>
  <c r="CH17" i="2" s="1"/>
  <c r="CK9" i="2"/>
  <c r="CH35" i="2" a="1"/>
  <c r="CH35" i="2" s="1"/>
  <c r="CH30" i="2" a="1"/>
  <c r="CH30" i="2" s="1"/>
  <c r="CI17" i="2" a="1"/>
  <c r="CI17" i="2" s="1"/>
  <c r="CJ13" i="2"/>
  <c r="CJ28" i="2"/>
  <c r="CJ17" i="2"/>
  <c r="CH33" i="2" a="1"/>
  <c r="CH33" i="2" s="1"/>
  <c r="CK13" i="2"/>
  <c r="CJ35" i="2"/>
  <c r="CJ29" i="2"/>
  <c r="CI6" i="2" a="1"/>
  <c r="CI6" i="2" s="1"/>
  <c r="CI33" i="2" a="1"/>
  <c r="CI33" i="2" s="1"/>
  <c r="CH9" i="2" a="1"/>
  <c r="CH9" i="2" s="1"/>
  <c r="CK35" i="2"/>
  <c r="CJ27" i="2"/>
  <c r="CH32" i="2" a="1"/>
  <c r="CH32" i="2" s="1"/>
  <c r="CG23" i="2"/>
  <c r="CG26" i="2"/>
  <c r="CL26" i="2" s="1"/>
  <c r="CI22" i="2" a="1"/>
  <c r="CI22" i="2" s="1"/>
  <c r="CH13" i="2" a="1"/>
  <c r="CH13" i="2" s="1"/>
  <c r="CG35" i="2"/>
  <c r="CK5" i="2"/>
  <c r="CI36" i="2" a="1"/>
  <c r="CI36" i="2" s="1"/>
  <c r="CH36" i="2" a="1"/>
  <c r="CH36" i="2" s="1"/>
  <c r="CJ36" i="2"/>
  <c r="CG29" i="2"/>
  <c r="CI4" i="2" a="1"/>
  <c r="CI4" i="2" s="1"/>
  <c r="CK21" i="2"/>
  <c r="CG13" i="2"/>
  <c r="CJ14" i="2"/>
  <c r="CH15" i="2" a="1"/>
  <c r="CH15" i="2" s="1"/>
  <c r="CI8" i="2" a="1"/>
  <c r="CI8" i="2" s="1"/>
  <c r="CG34" i="2"/>
  <c r="CL34" i="2" s="1"/>
  <c r="CI32" i="2" a="1"/>
  <c r="CI32" i="2" s="1"/>
  <c r="CJ33" i="2"/>
  <c r="CK11" i="2"/>
  <c r="CG6" i="2"/>
  <c r="CL6" i="2" s="1"/>
  <c r="CK29" i="2"/>
  <c r="CI31" i="2" a="1"/>
  <c r="CI31" i="2" s="1"/>
  <c r="BW36" i="2"/>
  <c r="BW29" i="2"/>
  <c r="BW27" i="2"/>
  <c r="BW20" i="2"/>
  <c r="BW31" i="2"/>
  <c r="BW12" i="2"/>
  <c r="CE12" i="2"/>
  <c r="BW23" i="2"/>
  <c r="BW32" i="2"/>
  <c r="CE30" i="2"/>
  <c r="BW30" i="2"/>
  <c r="BW37" i="2"/>
  <c r="CL21" i="2" l="1"/>
  <c r="CL23" i="2"/>
  <c r="CM23" i="2" s="1"/>
  <c r="CL13" i="2"/>
  <c r="CL35" i="2"/>
  <c r="CM35" i="2" s="1"/>
  <c r="CL19" i="2"/>
  <c r="CM19" i="2" s="1"/>
  <c r="CL15" i="2"/>
  <c r="CM15" i="2" s="1"/>
  <c r="CM20" i="2"/>
  <c r="CM13" i="2"/>
  <c r="CL27" i="2"/>
  <c r="CM27" i="2" s="1"/>
  <c r="CM21" i="2"/>
  <c r="CL32" i="2"/>
  <c r="CM32" i="2" s="1"/>
  <c r="CL7" i="2"/>
  <c r="CM7" i="2" s="1"/>
  <c r="CL14" i="2"/>
  <c r="CM14" i="2" s="1"/>
  <c r="CL30" i="2"/>
  <c r="CM30" i="2" s="1"/>
  <c r="CM6" i="2"/>
  <c r="CM34" i="2"/>
  <c r="CL29" i="2"/>
  <c r="CM26" i="2"/>
  <c r="CL8" i="2"/>
  <c r="CJ39" i="2"/>
  <c r="CL28" i="2"/>
  <c r="CL37" i="2"/>
  <c r="CL11" i="2"/>
  <c r="CH39" i="2"/>
  <c r="CL22" i="2"/>
  <c r="CM22" i="2" s="1"/>
  <c r="CL25" i="2"/>
  <c r="CL18" i="2"/>
  <c r="CL24" i="2"/>
  <c r="CM24" i="2" s="1"/>
  <c r="CL33" i="2"/>
  <c r="CM33" i="2" s="1"/>
  <c r="CL31" i="2"/>
  <c r="CK39" i="2"/>
  <c r="CL9" i="2"/>
  <c r="CM9" i="2" s="1"/>
  <c r="CL12" i="2"/>
  <c r="CL5" i="2"/>
  <c r="CM5" i="2" s="1"/>
  <c r="CL16" i="2"/>
  <c r="CM16" i="2" s="1"/>
  <c r="CL17" i="2"/>
  <c r="CM17" i="2" s="1"/>
  <c r="CL10" i="2"/>
  <c r="CL36" i="2"/>
  <c r="CW2" i="2"/>
  <c r="CO36" i="2"/>
  <c r="CP36" i="2" a="1"/>
  <c r="CP36" i="2" s="1"/>
  <c r="CS16" i="2"/>
  <c r="CS5" i="2"/>
  <c r="CQ4" i="2" a="1"/>
  <c r="CQ4" i="2" s="1"/>
  <c r="CP33" i="2" a="1"/>
  <c r="CP33" i="2" s="1"/>
  <c r="CO33" i="2"/>
  <c r="CS15" i="2"/>
  <c r="CQ18" i="2" a="1"/>
  <c r="CQ18" i="2" s="1"/>
  <c r="CP7" i="2" a="1"/>
  <c r="CP7" i="2" s="1"/>
  <c r="CQ8" i="2" a="1"/>
  <c r="CQ8" i="2" s="1"/>
  <c r="CS26" i="2"/>
  <c r="CR9" i="2"/>
  <c r="CR16" i="2"/>
  <c r="CR5" i="2"/>
  <c r="CS24" i="2"/>
  <c r="CO21" i="2"/>
  <c r="CO13" i="2"/>
  <c r="CR15" i="2"/>
  <c r="CP30" i="2" a="1"/>
  <c r="CP30" i="2" s="1"/>
  <c r="CO7" i="2"/>
  <c r="CS34" i="2"/>
  <c r="CP32" i="2" a="1"/>
  <c r="CP32" i="2" s="1"/>
  <c r="CO6" i="2"/>
  <c r="CQ27" i="2" a="1"/>
  <c r="CQ27" i="2" s="1"/>
  <c r="CP15" i="2" a="1"/>
  <c r="CP15" i="2" s="1"/>
  <c r="CO17" i="2"/>
  <c r="CS25" i="2"/>
  <c r="CO19" i="2"/>
  <c r="CR32" i="2"/>
  <c r="CR27" i="2"/>
  <c r="CS35" i="2"/>
  <c r="CQ31" i="2" a="1"/>
  <c r="CQ31" i="2" s="1"/>
  <c r="CS9" i="2"/>
  <c r="CS13" i="2"/>
  <c r="CS14" i="2"/>
  <c r="CQ15" i="2" a="1"/>
  <c r="CQ15" i="2" s="1"/>
  <c r="CP17" i="2" a="1"/>
  <c r="CP17" i="2" s="1"/>
  <c r="CO30" i="2"/>
  <c r="CO34" i="2"/>
  <c r="CP5" i="2" a="1"/>
  <c r="CP5" i="2" s="1"/>
  <c r="CO12" i="2"/>
  <c r="CR35" i="2"/>
  <c r="CQ6" i="2" a="1"/>
  <c r="CQ6" i="2" s="1"/>
  <c r="CO32" i="2"/>
  <c r="CQ29" i="2" a="1"/>
  <c r="CQ29" i="2" s="1"/>
  <c r="CP27" i="2" a="1"/>
  <c r="CP27" i="2" s="1"/>
  <c r="CO5" i="2"/>
  <c r="CR28" i="2"/>
  <c r="CR21" i="2"/>
  <c r="CR33" i="2"/>
  <c r="CS18" i="2"/>
  <c r="CR7" i="2"/>
  <c r="CR25" i="2"/>
  <c r="CQ26" i="2" a="1"/>
  <c r="CQ26" i="2" s="1"/>
  <c r="CS19" i="2"/>
  <c r="CR13" i="2"/>
  <c r="CS33" i="2"/>
  <c r="CQ22" i="2" a="1"/>
  <c r="CQ22" i="2" s="1"/>
  <c r="CP11" i="2" a="1"/>
  <c r="CP11" i="2" s="1"/>
  <c r="CP29" i="2" a="1"/>
  <c r="CP29" i="2" s="1"/>
  <c r="CO27" i="2"/>
  <c r="CR4" i="2"/>
  <c r="CQ21" i="2" a="1"/>
  <c r="CQ21" i="2" s="1"/>
  <c r="CP9" i="2" a="1"/>
  <c r="CP9" i="2" s="1"/>
  <c r="CO23" i="2"/>
  <c r="CS10" i="2"/>
  <c r="CR20" i="2"/>
  <c r="CP14" i="2" a="1"/>
  <c r="CP14" i="2" s="1"/>
  <c r="CO22" i="2"/>
  <c r="CS17" i="2"/>
  <c r="CR18" i="2"/>
  <c r="CQ7" i="2" a="1"/>
  <c r="CQ7" i="2" s="1"/>
  <c r="CR8" i="2"/>
  <c r="CP34" i="2" a="1"/>
  <c r="CP34" i="2" s="1"/>
  <c r="CP26" i="2"/>
  <c r="CQ19" i="2" a="1"/>
  <c r="CQ19" i="2" s="1"/>
  <c r="CP28" i="2" a="1"/>
  <c r="CP28" i="2" s="1"/>
  <c r="CO35" i="2"/>
  <c r="CS31" i="2"/>
  <c r="CP21" i="2" a="1"/>
  <c r="CP21" i="2" s="1"/>
  <c r="CO9" i="2"/>
  <c r="CP13" i="2" a="1"/>
  <c r="CP13" i="2" s="1"/>
  <c r="CR10" i="2"/>
  <c r="CQ20" i="2" a="1"/>
  <c r="CQ20" i="2" s="1"/>
  <c r="CQ30" i="2" a="1"/>
  <c r="CQ30" i="2" s="1"/>
  <c r="CP25" i="2" a="1"/>
  <c r="CP25" i="2" s="1"/>
  <c r="CQ34" i="2" a="1"/>
  <c r="CQ34" i="2" s="1"/>
  <c r="CO37" i="2"/>
  <c r="CP37" i="2" a="1"/>
  <c r="CP37" i="2" s="1"/>
  <c r="CQ37" i="2" a="1"/>
  <c r="CQ37" i="2" s="1"/>
  <c r="CR37" i="2"/>
  <c r="CS37" i="2"/>
  <c r="CQ36" i="2" a="1"/>
  <c r="CQ36" i="2" s="1"/>
  <c r="CQ32" i="2" a="1"/>
  <c r="CQ32" i="2" s="1"/>
  <c r="CO29" i="2"/>
  <c r="CO14" i="2"/>
  <c r="CS21" i="2"/>
  <c r="CS6" i="2"/>
  <c r="CQ12" i="2" a="1"/>
  <c r="CQ12" i="2" s="1"/>
  <c r="CO28" i="2"/>
  <c r="CS23" i="2"/>
  <c r="CP20" i="2" a="1"/>
  <c r="CP20" i="2" s="1"/>
  <c r="CQ17" i="2" a="1"/>
  <c r="CQ17" i="2" s="1"/>
  <c r="CO18" i="2"/>
  <c r="CP8" i="2" a="1"/>
  <c r="CP8" i="2" s="1"/>
  <c r="CP19" i="2" a="1"/>
  <c r="CP19" i="2" s="1"/>
  <c r="CR29" i="2"/>
  <c r="CR19" i="2"/>
  <c r="CQ16" i="2" a="1"/>
  <c r="CQ16" i="2" s="1"/>
  <c r="CQ5" i="2" a="1"/>
  <c r="CQ5" i="2" s="1"/>
  <c r="CP10" i="2" a="1"/>
  <c r="CP10" i="2" s="1"/>
  <c r="CR22" i="2"/>
  <c r="CR26" i="2"/>
  <c r="CS28" i="2"/>
  <c r="CS11" i="2"/>
  <c r="CO16" i="2"/>
  <c r="CQ35" i="2" a="1"/>
  <c r="CQ35" i="2" s="1"/>
  <c r="CO31" i="2"/>
  <c r="CP23" i="2" a="1"/>
  <c r="CP23" i="2" s="1"/>
  <c r="CS20" i="2"/>
  <c r="CP22" i="2" a="1"/>
  <c r="CP22" i="2" s="1"/>
  <c r="CS30" i="2"/>
  <c r="CR34" i="2"/>
  <c r="CT34" i="2" s="1"/>
  <c r="CO26" i="2"/>
  <c r="CT26" i="2" s="1"/>
  <c r="CR14" i="2"/>
  <c r="CR6" i="2"/>
  <c r="CS12" i="2"/>
  <c r="CP35" i="2" a="1"/>
  <c r="CP35" i="2" s="1"/>
  <c r="CR36" i="2"/>
  <c r="CS36" i="2"/>
  <c r="CQ11" i="2" a="1"/>
  <c r="CQ11" i="2" s="1"/>
  <c r="CS32" i="2"/>
  <c r="CT32" i="2" s="1"/>
  <c r="CR12" i="2"/>
  <c r="CR17" i="2"/>
  <c r="CT17" i="2" s="1"/>
  <c r="CP31" i="2" a="1"/>
  <c r="CP31" i="2" s="1"/>
  <c r="CQ23" i="2" a="1"/>
  <c r="CQ23" i="2" s="1"/>
  <c r="CS27" i="2"/>
  <c r="CP4" i="2" a="1"/>
  <c r="CP4" i="2" s="1"/>
  <c r="CR31" i="2"/>
  <c r="CQ10" i="2" a="1"/>
  <c r="CQ10" i="2" s="1"/>
  <c r="CS22" i="2"/>
  <c r="CP18" i="2" a="1"/>
  <c r="CP18" i="2" s="1"/>
  <c r="CO25" i="2"/>
  <c r="CR11" i="2"/>
  <c r="CP16" i="2" a="1"/>
  <c r="CP16" i="2" s="1"/>
  <c r="CS7" i="2"/>
  <c r="CO11" i="2"/>
  <c r="CT11" i="2" s="1"/>
  <c r="CS29" i="2"/>
  <c r="CP12" i="2" a="1"/>
  <c r="CP12" i="2" s="1"/>
  <c r="CR24" i="2"/>
  <c r="CR23" i="2"/>
  <c r="CO20" i="2"/>
  <c r="CT20" i="2" s="1"/>
  <c r="CO8" i="2"/>
  <c r="CQ24" i="2" a="1"/>
  <c r="CQ24" i="2" s="1"/>
  <c r="CS4" i="2"/>
  <c r="CP24" i="2" a="1"/>
  <c r="CP24" i="2" s="1"/>
  <c r="CQ9" i="2" a="1"/>
  <c r="CQ9" i="2" s="1"/>
  <c r="CQ13" i="2" a="1"/>
  <c r="CQ13" i="2" s="1"/>
  <c r="CQ14" i="2" a="1"/>
  <c r="CQ14" i="2" s="1"/>
  <c r="CO15" i="2"/>
  <c r="CT15" i="2" s="1"/>
  <c r="CS8" i="2"/>
  <c r="CO10" i="2"/>
  <c r="CP6" i="2" a="1"/>
  <c r="CP6" i="2" s="1"/>
  <c r="CQ28" i="2" a="1"/>
  <c r="CQ28" i="2" s="1"/>
  <c r="CO24" i="2"/>
  <c r="CT24" i="2" s="1"/>
  <c r="CQ33" i="2" a="1"/>
  <c r="CQ33" i="2" s="1"/>
  <c r="CR30" i="2"/>
  <c r="CQ25" i="2" a="1"/>
  <c r="CQ25" i="2" s="1"/>
  <c r="CE17" i="2"/>
  <c r="CE13" i="2"/>
  <c r="CE32" i="2"/>
  <c r="CE16" i="2"/>
  <c r="CE5" i="2"/>
  <c r="CE9" i="2"/>
  <c r="CE14" i="2"/>
  <c r="CE7" i="2"/>
  <c r="CE33" i="2"/>
  <c r="CE22" i="2"/>
  <c r="CE24" i="2"/>
  <c r="CT10" i="2" l="1"/>
  <c r="CU10" i="2" s="1"/>
  <c r="CT25" i="2"/>
  <c r="CT27" i="2"/>
  <c r="CU27" i="2" s="1"/>
  <c r="CT5" i="2"/>
  <c r="CU5" i="2" s="1"/>
  <c r="CT9" i="2"/>
  <c r="CU9" i="2" s="1"/>
  <c r="CU24" i="2"/>
  <c r="CT21" i="2"/>
  <c r="CU21" i="2" s="1"/>
  <c r="CT7" i="2"/>
  <c r="CU7" i="2" s="1"/>
  <c r="CT35" i="2"/>
  <c r="CU35" i="2" s="1"/>
  <c r="CT30" i="2"/>
  <c r="CU30" i="2" s="1"/>
  <c r="CU15" i="2"/>
  <c r="CS39" i="2"/>
  <c r="CT8" i="2"/>
  <c r="CU8" i="2" s="1"/>
  <c r="CU20" i="2"/>
  <c r="CP39" i="2"/>
  <c r="CU32" i="2"/>
  <c r="CU26" i="2"/>
  <c r="CU34" i="2"/>
  <c r="CT31" i="2"/>
  <c r="CU31" i="2" s="1"/>
  <c r="CT16" i="2"/>
  <c r="CT18" i="2"/>
  <c r="CT28" i="2"/>
  <c r="CU28" i="2" s="1"/>
  <c r="CT14" i="2"/>
  <c r="CT29" i="2"/>
  <c r="CU29" i="2" s="1"/>
  <c r="CT37" i="2"/>
  <c r="CU37" i="2" s="1"/>
  <c r="CT22" i="2"/>
  <c r="CT23" i="2"/>
  <c r="CR39" i="2"/>
  <c r="CT12" i="2"/>
  <c r="CU12" i="2" s="1"/>
  <c r="CT19" i="2"/>
  <c r="CT6" i="2"/>
  <c r="CT13" i="2"/>
  <c r="CT33" i="2"/>
  <c r="CT36" i="2"/>
  <c r="CU36" i="2" s="1"/>
  <c r="DE2" i="2"/>
  <c r="DA36" i="2"/>
  <c r="CX36" i="2" a="1"/>
  <c r="CX36" i="2" s="1"/>
  <c r="CY36" i="2" a="1"/>
  <c r="CY36" i="2" s="1"/>
  <c r="DA11" i="2"/>
  <c r="CY6" i="2" a="1"/>
  <c r="CY6" i="2" s="1"/>
  <c r="CX24" i="2" a="1"/>
  <c r="CX24" i="2" s="1"/>
  <c r="CW24" i="2"/>
  <c r="CW21" i="2"/>
  <c r="CW9" i="2"/>
  <c r="DA13" i="2"/>
  <c r="CY30" i="2" a="1"/>
  <c r="CY30" i="2" s="1"/>
  <c r="CX20" i="2" a="1"/>
  <c r="CX20" i="2" s="1"/>
  <c r="CY18" i="2" a="1"/>
  <c r="CY18" i="2" s="1"/>
  <c r="DA9" i="2"/>
  <c r="CZ23" i="2"/>
  <c r="CY13" i="2" a="1"/>
  <c r="CY13" i="2" s="1"/>
  <c r="DA24" i="2"/>
  <c r="DA21" i="2"/>
  <c r="CZ9" i="2"/>
  <c r="CW6" i="2"/>
  <c r="DA16" i="2"/>
  <c r="DA12" i="2"/>
  <c r="CZ4" i="2"/>
  <c r="CY28" i="2" a="1"/>
  <c r="CY28" i="2" s="1"/>
  <c r="CW11" i="2"/>
  <c r="DA5" i="2"/>
  <c r="CZ12" i="2"/>
  <c r="CW34" i="2"/>
  <c r="CZ19" i="2"/>
  <c r="CZ32" i="2"/>
  <c r="CW16" i="2"/>
  <c r="CY5" i="2" a="1"/>
  <c r="CY5" i="2" s="1"/>
  <c r="DA35" i="2"/>
  <c r="CZ24" i="2"/>
  <c r="CY31" i="2" a="1"/>
  <c r="CY31" i="2" s="1"/>
  <c r="CW13" i="2"/>
  <c r="CX15" i="2" a="1"/>
  <c r="CX15" i="2" s="1"/>
  <c r="CW15" i="2"/>
  <c r="CZ7" i="2"/>
  <c r="CW8" i="2"/>
  <c r="DA34" i="2"/>
  <c r="CY11" i="2" a="1"/>
  <c r="CY11" i="2" s="1"/>
  <c r="CX35" i="2" a="1"/>
  <c r="CX35" i="2" s="1"/>
  <c r="CX10" i="2" a="1"/>
  <c r="CX10" i="2" s="1"/>
  <c r="CW20" i="2"/>
  <c r="DA27" i="2"/>
  <c r="CZ5" i="2"/>
  <c r="CX32" i="2" a="1"/>
  <c r="CX32" i="2" s="1"/>
  <c r="CW32" i="2"/>
  <c r="CZ29" i="2"/>
  <c r="DA28" i="2"/>
  <c r="CY24" i="2" a="1"/>
  <c r="CY24" i="2" s="1"/>
  <c r="CY21" i="2" a="1"/>
  <c r="CY21" i="2" s="1"/>
  <c r="CW23" i="2"/>
  <c r="CZ20" i="2"/>
  <c r="CY33" i="2" a="1"/>
  <c r="CY33" i="2" s="1"/>
  <c r="DA18" i="2"/>
  <c r="CZ22" i="2"/>
  <c r="CY7" i="2" a="1"/>
  <c r="CY7" i="2" s="1"/>
  <c r="CW19" i="2"/>
  <c r="DA26" i="2"/>
  <c r="CW5" i="2"/>
  <c r="CZ28" i="2"/>
  <c r="CY35" i="2" a="1"/>
  <c r="CY35" i="2" s="1"/>
  <c r="CW14" i="2"/>
  <c r="DA17" i="2"/>
  <c r="CY22" i="2" a="1"/>
  <c r="CY22" i="2" s="1"/>
  <c r="CW7" i="2"/>
  <c r="DA8" i="2"/>
  <c r="CZ25" i="2"/>
  <c r="CX22" i="2" a="1"/>
  <c r="CX22" i="2" s="1"/>
  <c r="CX30" i="2" a="1"/>
  <c r="CX30" i="2" s="1"/>
  <c r="CX18" i="2" a="1"/>
  <c r="CX18" i="2" s="1"/>
  <c r="CW30" i="2"/>
  <c r="CW10" i="2"/>
  <c r="CW26" i="2"/>
  <c r="CX8" i="2" a="1"/>
  <c r="CX8" i="2" s="1"/>
  <c r="CY15" i="2" a="1"/>
  <c r="CY15" i="2" s="1"/>
  <c r="CW37" i="2"/>
  <c r="CX37" i="2" a="1"/>
  <c r="CX37" i="2" s="1"/>
  <c r="CY37" i="2" a="1"/>
  <c r="CY37" i="2" s="1"/>
  <c r="CZ37" i="2"/>
  <c r="DA37" i="2"/>
  <c r="CZ6" i="2"/>
  <c r="CZ10" i="2"/>
  <c r="DA15" i="2"/>
  <c r="CX28" i="2" a="1"/>
  <c r="CX28" i="2" s="1"/>
  <c r="DA31" i="2"/>
  <c r="CZ31" i="2"/>
  <c r="DA32" i="2"/>
  <c r="CW27" i="2"/>
  <c r="CX11" i="2" a="1"/>
  <c r="CX11" i="2" s="1"/>
  <c r="CZ16" i="2"/>
  <c r="CY4" i="2" a="1"/>
  <c r="CY4" i="2" s="1"/>
  <c r="CW25" i="2"/>
  <c r="CY16" i="2" a="1"/>
  <c r="CY16" i="2" s="1"/>
  <c r="CX16" i="2" a="1"/>
  <c r="CX16" i="2" s="1"/>
  <c r="DA29" i="2"/>
  <c r="CX12" i="2" a="1"/>
  <c r="CX12" i="2" s="1"/>
  <c r="CX23" i="2" a="1"/>
  <c r="CX23" i="2" s="1"/>
  <c r="CZ33" i="2"/>
  <c r="DA30" i="2"/>
  <c r="CY19" i="2" a="1"/>
  <c r="CY19" i="2" s="1"/>
  <c r="CZ13" i="2"/>
  <c r="CY17" i="2" a="1"/>
  <c r="CY17" i="2" s="1"/>
  <c r="CY12" i="2" a="1"/>
  <c r="CY12" i="2" s="1"/>
  <c r="CZ35" i="2"/>
  <c r="CX9" i="2" a="1"/>
  <c r="CX9" i="2" s="1"/>
  <c r="DA10" i="2"/>
  <c r="CX14" i="2" a="1"/>
  <c r="CX14" i="2" s="1"/>
  <c r="CZ30" i="2"/>
  <c r="CY26" i="2" a="1"/>
  <c r="CY26" i="2" s="1"/>
  <c r="CX27" i="2" a="1"/>
  <c r="CX27" i="2" s="1"/>
  <c r="DA4" i="2"/>
  <c r="CX33" i="2" a="1"/>
  <c r="CX33" i="2" s="1"/>
  <c r="CZ18" i="2"/>
  <c r="CZ34" i="2"/>
  <c r="CY25" i="2" a="1"/>
  <c r="CY25" i="2" s="1"/>
  <c r="CW22" i="2"/>
  <c r="CX13" i="2" a="1"/>
  <c r="CX13" i="2" s="1"/>
  <c r="DB13" i="2" s="1"/>
  <c r="DA33" i="2"/>
  <c r="CY34" i="2" a="1"/>
  <c r="CY34" i="2" s="1"/>
  <c r="CX17" i="2" a="1"/>
  <c r="CX17" i="2" s="1"/>
  <c r="CX19" i="2" a="1"/>
  <c r="CX19" i="2" s="1"/>
  <c r="CW18" i="2"/>
  <c r="DA7" i="2"/>
  <c r="DA19" i="2"/>
  <c r="CX7" i="2" a="1"/>
  <c r="CX7" i="2" s="1"/>
  <c r="DA25" i="2"/>
  <c r="CX31" i="2" a="1"/>
  <c r="CX31" i="2" s="1"/>
  <c r="CX5" i="2" a="1"/>
  <c r="CX5" i="2" s="1"/>
  <c r="CZ11" i="2"/>
  <c r="CZ15" i="2"/>
  <c r="CY10" i="2" a="1"/>
  <c r="CY10" i="2" s="1"/>
  <c r="CZ26" i="2"/>
  <c r="DA22" i="2"/>
  <c r="CY14" i="2" a="1"/>
  <c r="CY14" i="2" s="1"/>
  <c r="CY9" i="2" a="1"/>
  <c r="CY9" i="2" s="1"/>
  <c r="CZ27" i="2"/>
  <c r="CY32" i="2" a="1"/>
  <c r="CY32" i="2" s="1"/>
  <c r="CW29" i="2"/>
  <c r="CX6" i="2" a="1"/>
  <c r="CX6" i="2" s="1"/>
  <c r="CW35" i="2"/>
  <c r="CZ17" i="2"/>
  <c r="CX21" i="2" a="1"/>
  <c r="CX21" i="2" s="1"/>
  <c r="CY29" i="2" a="1"/>
  <c r="CY29" i="2" s="1"/>
  <c r="CZ36" i="2"/>
  <c r="CZ14" i="2"/>
  <c r="CY8" i="2" a="1"/>
  <c r="CY8" i="2" s="1"/>
  <c r="CZ8" i="2"/>
  <c r="CX26" i="2"/>
  <c r="CY27" i="2" a="1"/>
  <c r="CY27" i="2" s="1"/>
  <c r="DA14" i="2"/>
  <c r="DA23" i="2"/>
  <c r="CW17" i="2"/>
  <c r="DA20" i="2"/>
  <c r="CZ21" i="2"/>
  <c r="CW12" i="2"/>
  <c r="CX25" i="2" a="1"/>
  <c r="CX25" i="2" s="1"/>
  <c r="DA6" i="2"/>
  <c r="CX34" i="2" a="1"/>
  <c r="CX34" i="2" s="1"/>
  <c r="CX29" i="2" a="1"/>
  <c r="CX29" i="2" s="1"/>
  <c r="CY23" i="2" a="1"/>
  <c r="CY23" i="2" s="1"/>
  <c r="CX4" i="2" a="1"/>
  <c r="CX4" i="2" s="1"/>
  <c r="CW28" i="2"/>
  <c r="CW33" i="2"/>
  <c r="CY20" i="2" a="1"/>
  <c r="CY20" i="2" s="1"/>
  <c r="CW31" i="2"/>
  <c r="CW36" i="2"/>
  <c r="CM36" i="2"/>
  <c r="CM10" i="2"/>
  <c r="CU17" i="2"/>
  <c r="CM12" i="2"/>
  <c r="CM31" i="2"/>
  <c r="CM18" i="2"/>
  <c r="CM25" i="2"/>
  <c r="CU25" i="2"/>
  <c r="CM11" i="2"/>
  <c r="CU11" i="2"/>
  <c r="CM37" i="2"/>
  <c r="CM28" i="2"/>
  <c r="CM8" i="2"/>
  <c r="CM29" i="2"/>
  <c r="CW4" i="2"/>
  <c r="CO4" i="2"/>
  <c r="CT4" i="2" s="1"/>
  <c r="DE4" i="2"/>
  <c r="BY4" i="2"/>
  <c r="CG4" i="2"/>
  <c r="BQ4" i="2"/>
  <c r="AK4" i="2"/>
  <c r="BI4" i="2"/>
  <c r="BA4" i="2"/>
  <c r="AC4" i="2"/>
  <c r="M4" i="2"/>
  <c r="U4" i="2"/>
  <c r="AS4" i="2"/>
  <c r="E4" i="2"/>
  <c r="E39" i="2" s="1"/>
  <c r="CG39" i="2" l="1"/>
  <c r="AS39" i="2"/>
  <c r="Z4" i="2"/>
  <c r="Z39" i="2" s="1"/>
  <c r="R4" i="2"/>
  <c r="R39" i="2" s="1"/>
  <c r="AC39" i="2"/>
  <c r="BF4" i="2"/>
  <c r="BF39" i="2" s="1"/>
  <c r="BI39" i="2"/>
  <c r="AP4" i="2"/>
  <c r="AP39" i="2" s="1"/>
  <c r="BQ39" i="2"/>
  <c r="CD4" i="2"/>
  <c r="CD39" i="2" s="1"/>
  <c r="DB5" i="2"/>
  <c r="DC5" i="2" s="1"/>
  <c r="DB15" i="2"/>
  <c r="DC15" i="2" s="1"/>
  <c r="DB34" i="2"/>
  <c r="DC34" i="2" s="1"/>
  <c r="DB26" i="2"/>
  <c r="DC26" i="2" s="1"/>
  <c r="DB8" i="2"/>
  <c r="DC8" i="2" s="1"/>
  <c r="CT39" i="2"/>
  <c r="DB20" i="2"/>
  <c r="DC20" i="2" s="1"/>
  <c r="DB11" i="2"/>
  <c r="DC11" i="2" s="1"/>
  <c r="DB9" i="2"/>
  <c r="DC9" i="2" s="1"/>
  <c r="DB32" i="2"/>
  <c r="DC32" i="2" s="1"/>
  <c r="CW39" i="2"/>
  <c r="DB16" i="2"/>
  <c r="DC16" i="2" s="1"/>
  <c r="DB36" i="2"/>
  <c r="DB31" i="2"/>
  <c r="DC31" i="2" s="1"/>
  <c r="DB33" i="2"/>
  <c r="DC33" i="2" s="1"/>
  <c r="DB28" i="2"/>
  <c r="CX39" i="2"/>
  <c r="DB12" i="2"/>
  <c r="DC12" i="2" s="1"/>
  <c r="DB17" i="2"/>
  <c r="DB35" i="2"/>
  <c r="DB29" i="2"/>
  <c r="DB18" i="2"/>
  <c r="DB22" i="2"/>
  <c r="DC22" i="2" s="1"/>
  <c r="DA39" i="2"/>
  <c r="DB25" i="2"/>
  <c r="DB27" i="2"/>
  <c r="DB37" i="2"/>
  <c r="DB10" i="2"/>
  <c r="DB30" i="2"/>
  <c r="DB7" i="2"/>
  <c r="DB14" i="2"/>
  <c r="DC14" i="2" s="1"/>
  <c r="DB19" i="2"/>
  <c r="DC19" i="2" s="1"/>
  <c r="DB23" i="2"/>
  <c r="DC23" i="2" s="1"/>
  <c r="CZ39" i="2"/>
  <c r="DB6" i="2"/>
  <c r="DC6" i="2" s="1"/>
  <c r="DB21" i="2"/>
  <c r="DB24" i="2"/>
  <c r="DM2" i="2"/>
  <c r="DE27" i="2"/>
  <c r="DG28" i="2" a="1"/>
  <c r="DG28" i="2" s="1"/>
  <c r="DE24" i="2"/>
  <c r="DI20" i="2"/>
  <c r="DG14" i="2" a="1"/>
  <c r="DG14" i="2" s="1"/>
  <c r="DE17" i="2"/>
  <c r="DI25" i="2"/>
  <c r="DH31" i="2"/>
  <c r="DI13" i="2"/>
  <c r="DG20" i="2" a="1"/>
  <c r="DG20" i="2" s="1"/>
  <c r="DH15" i="2"/>
  <c r="DF11" i="2" a="1"/>
  <c r="DF11" i="2" s="1"/>
  <c r="DE29" i="2"/>
  <c r="DH12" i="2"/>
  <c r="DG21" i="2" a="1"/>
  <c r="DG21" i="2" s="1"/>
  <c r="DE23" i="2"/>
  <c r="DG33" i="2" a="1"/>
  <c r="DG33" i="2" s="1"/>
  <c r="DE15" i="2"/>
  <c r="DH22" i="2"/>
  <c r="DH25" i="2"/>
  <c r="DH32" i="2"/>
  <c r="DH5" i="2"/>
  <c r="DI17" i="2"/>
  <c r="DF34" i="2" a="1"/>
  <c r="DF34" i="2" s="1"/>
  <c r="DG19" i="2" a="1"/>
  <c r="DG19" i="2" s="1"/>
  <c r="DG16" i="2" a="1"/>
  <c r="DG16" i="2" s="1"/>
  <c r="DI35" i="2"/>
  <c r="DG31" i="2" a="1"/>
  <c r="DG31" i="2" s="1"/>
  <c r="DG30" i="2" a="1"/>
  <c r="DG30" i="2" s="1"/>
  <c r="DG18" i="2" a="1"/>
  <c r="DG18" i="2" s="1"/>
  <c r="DF25" i="2" a="1"/>
  <c r="DF25" i="2" s="1"/>
  <c r="DE12" i="2"/>
  <c r="DH29" i="2"/>
  <c r="DF30" i="2" a="1"/>
  <c r="DF30" i="2" s="1"/>
  <c r="DF8" i="2" a="1"/>
  <c r="DF8" i="2" s="1"/>
  <c r="DI34" i="2"/>
  <c r="DF32" i="2" a="1"/>
  <c r="DF32" i="2" s="1"/>
  <c r="DG29" i="2" a="1"/>
  <c r="DG29" i="2" s="1"/>
  <c r="DF27" i="2" a="1"/>
  <c r="DF27" i="2" s="1"/>
  <c r="DH28" i="2"/>
  <c r="DF24" i="2" a="1"/>
  <c r="DF24" i="2" s="1"/>
  <c r="DI21" i="2"/>
  <c r="DH14" i="2"/>
  <c r="DE18" i="2"/>
  <c r="DG5" i="2" a="1"/>
  <c r="DG5" i="2" s="1"/>
  <c r="DH13" i="2"/>
  <c r="DG8" i="2" a="1"/>
  <c r="DG8" i="2" s="1"/>
  <c r="DI36" i="2"/>
  <c r="DE37" i="2"/>
  <c r="DF37" i="2" a="1"/>
  <c r="DF37" i="2" s="1"/>
  <c r="DG37" i="2" a="1"/>
  <c r="DG37" i="2" s="1"/>
  <c r="DH37" i="2"/>
  <c r="DI37" i="2"/>
  <c r="DG10" i="2" a="1"/>
  <c r="DG10" i="2" s="1"/>
  <c r="DI29" i="2"/>
  <c r="DG34" i="2" a="1"/>
  <c r="DG34" i="2" s="1"/>
  <c r="DG15" i="2" a="1"/>
  <c r="DG15" i="2" s="1"/>
  <c r="DH9" i="2"/>
  <c r="DE26" i="2"/>
  <c r="DE7" i="2"/>
  <c r="DG27" i="2" a="1"/>
  <c r="DG27" i="2" s="1"/>
  <c r="DH11" i="2"/>
  <c r="DF20" i="2" a="1"/>
  <c r="DF20" i="2" s="1"/>
  <c r="DF31" i="2" a="1"/>
  <c r="DF31" i="2" s="1"/>
  <c r="DH24" i="2"/>
  <c r="DE6" i="2"/>
  <c r="DF26" i="2"/>
  <c r="DE14" i="2"/>
  <c r="DH16" i="2"/>
  <c r="DG26" i="2" a="1"/>
  <c r="DG26" i="2" s="1"/>
  <c r="DI18" i="2"/>
  <c r="DI10" i="2"/>
  <c r="DI31" i="2"/>
  <c r="DI5" i="2"/>
  <c r="DG17" i="2" a="1"/>
  <c r="DG17" i="2" s="1"/>
  <c r="DF10" i="2" a="1"/>
  <c r="DF10" i="2" s="1"/>
  <c r="DH10" i="2"/>
  <c r="DE28" i="2"/>
  <c r="DI7" i="2"/>
  <c r="DH33" i="2"/>
  <c r="DH21" i="2"/>
  <c r="DH4" i="2"/>
  <c r="DG6" i="2" a="1"/>
  <c r="DG6" i="2" s="1"/>
  <c r="DF36" i="2" a="1"/>
  <c r="DF36" i="2" s="1"/>
  <c r="DG11" i="2" a="1"/>
  <c r="DG11" i="2" s="1"/>
  <c r="DE32" i="2"/>
  <c r="DI12" i="2"/>
  <c r="DF35" i="2" a="1"/>
  <c r="DF35" i="2" s="1"/>
  <c r="DG9" i="2" a="1"/>
  <c r="DG9" i="2" s="1"/>
  <c r="DE13" i="2"/>
  <c r="DI22" i="2"/>
  <c r="DF4" i="2" a="1"/>
  <c r="DF4" i="2" s="1"/>
  <c r="DI24" i="2"/>
  <c r="DE9" i="2"/>
  <c r="DI19" i="2"/>
  <c r="DE20" i="2"/>
  <c r="DI16" i="2"/>
  <c r="DG4" i="2" a="1"/>
  <c r="DG4" i="2" s="1"/>
  <c r="DE35" i="2"/>
  <c r="DF9" i="2" a="1"/>
  <c r="DF9" i="2" s="1"/>
  <c r="DH20" i="2"/>
  <c r="DI30" i="2"/>
  <c r="DH34" i="2"/>
  <c r="DI27" i="2"/>
  <c r="DF33" i="2" a="1"/>
  <c r="DF33" i="2" s="1"/>
  <c r="DH18" i="2"/>
  <c r="DE11" i="2"/>
  <c r="DH6" i="2"/>
  <c r="DH23" i="2"/>
  <c r="DH17" i="2"/>
  <c r="DF5" i="2" a="1"/>
  <c r="DF5" i="2" s="1"/>
  <c r="DH35" i="2"/>
  <c r="DG32" i="2" a="1"/>
  <c r="DG32" i="2" s="1"/>
  <c r="DF18" i="2" a="1"/>
  <c r="DF18" i="2" s="1"/>
  <c r="DE8" i="2"/>
  <c r="DI11" i="2"/>
  <c r="DE16" i="2"/>
  <c r="DG35" i="2" a="1"/>
  <c r="DG35" i="2" s="1"/>
  <c r="DG23" i="2" a="1"/>
  <c r="DG23" i="2" s="1"/>
  <c r="DI33" i="2"/>
  <c r="DF17" i="2" a="1"/>
  <c r="DF17" i="2" s="1"/>
  <c r="DE30" i="2"/>
  <c r="DH8" i="2"/>
  <c r="DH27" i="2"/>
  <c r="DI23" i="2"/>
  <c r="DF7" i="2" a="1"/>
  <c r="DF7" i="2" s="1"/>
  <c r="DE21" i="2"/>
  <c r="DG25" i="2" a="1"/>
  <c r="DG25" i="2" s="1"/>
  <c r="DE31" i="2"/>
  <c r="DI4" i="2"/>
  <c r="DE25" i="2"/>
  <c r="DE22" i="2"/>
  <c r="DF16" i="2" a="1"/>
  <c r="DF16" i="2" s="1"/>
  <c r="DG24" i="2" a="1"/>
  <c r="DG24" i="2" s="1"/>
  <c r="DH19" i="2"/>
  <c r="DI15" i="2"/>
  <c r="DG13" i="2" a="1"/>
  <c r="DG13" i="2" s="1"/>
  <c r="DF12" i="2" a="1"/>
  <c r="DF12" i="2" s="1"/>
  <c r="DF6" i="2" a="1"/>
  <c r="DF6" i="2" s="1"/>
  <c r="DH26" i="2"/>
  <c r="DI8" i="2"/>
  <c r="DF14" i="2" a="1"/>
  <c r="DF14" i="2" s="1"/>
  <c r="DF28" i="2" a="1"/>
  <c r="DF28" i="2" s="1"/>
  <c r="DI6" i="2"/>
  <c r="DI14" i="2"/>
  <c r="DG7" i="2" a="1"/>
  <c r="DG7" i="2" s="1"/>
  <c r="DE36" i="2"/>
  <c r="DG36" i="2" a="1"/>
  <c r="DG36" i="2" s="1"/>
  <c r="DE19" i="2"/>
  <c r="DF13" i="2" a="1"/>
  <c r="DF13" i="2" s="1"/>
  <c r="DE5" i="2"/>
  <c r="DI32" i="2"/>
  <c r="DI28" i="2"/>
  <c r="DE34" i="2"/>
  <c r="DE33" i="2"/>
  <c r="DI9" i="2"/>
  <c r="DF22" i="2" a="1"/>
  <c r="DF22" i="2" s="1"/>
  <c r="DG22" i="2" a="1"/>
  <c r="DG22" i="2" s="1"/>
  <c r="DG12" i="2" a="1"/>
  <c r="DG12" i="2" s="1"/>
  <c r="DF19" i="2" a="1"/>
  <c r="DF19" i="2" s="1"/>
  <c r="DH7" i="2"/>
  <c r="DE10" i="2"/>
  <c r="DH30" i="2"/>
  <c r="DF21" i="2" a="1"/>
  <c r="DF21" i="2" s="1"/>
  <c r="DI26" i="2"/>
  <c r="DF15" i="2" a="1"/>
  <c r="DF15" i="2" s="1"/>
  <c r="DJ15" i="2" s="1"/>
  <c r="DF23" i="2" a="1"/>
  <c r="DF23" i="2" s="1"/>
  <c r="DF29" i="2" a="1"/>
  <c r="DF29" i="2" s="1"/>
  <c r="DH36" i="2"/>
  <c r="CU33" i="2"/>
  <c r="DC13" i="2"/>
  <c r="CU13" i="2"/>
  <c r="CU6" i="2"/>
  <c r="CU19" i="2"/>
  <c r="CU23" i="2"/>
  <c r="CU22" i="2"/>
  <c r="CU14" i="2"/>
  <c r="CU18" i="2"/>
  <c r="CU16" i="2"/>
  <c r="J4" i="2"/>
  <c r="M39" i="2"/>
  <c r="BA39" i="2"/>
  <c r="AK39" i="2"/>
  <c r="BN4" i="2"/>
  <c r="BN39" i="2" s="1"/>
  <c r="BY39" i="2"/>
  <c r="AX4" i="2"/>
  <c r="AX39" i="2" s="1"/>
  <c r="CO39" i="2"/>
  <c r="BV4" i="2"/>
  <c r="BV39" i="2" s="1"/>
  <c r="AH4" i="2"/>
  <c r="AH39" i="2" s="1"/>
  <c r="DB4" i="2"/>
  <c r="CL4" i="2"/>
  <c r="CL39" i="2" s="1"/>
  <c r="U39" i="2"/>
  <c r="DJ18" i="2" l="1"/>
  <c r="DJ17" i="2"/>
  <c r="DK17" i="2" s="1"/>
  <c r="DJ24" i="2"/>
  <c r="DK24" i="2" s="1"/>
  <c r="DE39" i="2"/>
  <c r="DJ29" i="2"/>
  <c r="DK29" i="2" s="1"/>
  <c r="DB39" i="2"/>
  <c r="DK15" i="2"/>
  <c r="DJ10" i="2"/>
  <c r="DK10" i="2" s="1"/>
  <c r="DJ33" i="2"/>
  <c r="DJ34" i="2"/>
  <c r="DJ5" i="2"/>
  <c r="DJ19" i="2"/>
  <c r="DJ36" i="2"/>
  <c r="DK36" i="2" s="1"/>
  <c r="DJ12" i="2"/>
  <c r="DK12" i="2" s="1"/>
  <c r="DJ22" i="2"/>
  <c r="DJ25" i="2"/>
  <c r="DK25" i="2" s="1"/>
  <c r="DI39" i="2"/>
  <c r="DJ31" i="2"/>
  <c r="DK31" i="2" s="1"/>
  <c r="DJ21" i="2"/>
  <c r="DK21" i="2" s="1"/>
  <c r="DJ30" i="2"/>
  <c r="DK30" i="2" s="1"/>
  <c r="DJ16" i="2"/>
  <c r="DJ8" i="2"/>
  <c r="DJ11" i="2"/>
  <c r="DJ35" i="2"/>
  <c r="DK35" i="2" s="1"/>
  <c r="DJ20" i="2"/>
  <c r="DJ9" i="2"/>
  <c r="DF39" i="2"/>
  <c r="DJ4" i="2"/>
  <c r="DK4" i="2" s="1"/>
  <c r="DJ13" i="2"/>
  <c r="DJ32" i="2"/>
  <c r="DH39" i="2"/>
  <c r="DJ28" i="2"/>
  <c r="DK28" i="2" s="1"/>
  <c r="DJ14" i="2"/>
  <c r="DJ6" i="2"/>
  <c r="DJ7" i="2"/>
  <c r="DK7" i="2" s="1"/>
  <c r="DJ26" i="2"/>
  <c r="DJ37" i="2"/>
  <c r="DK37" i="2" s="1"/>
  <c r="DJ23" i="2"/>
  <c r="DJ27" i="2"/>
  <c r="DK27" i="2" s="1"/>
  <c r="DU2" i="2"/>
  <c r="DO11" i="2" a="1"/>
  <c r="DO11" i="2" s="1"/>
  <c r="DP6" i="2"/>
  <c r="DO27" i="2" a="1"/>
  <c r="DO27" i="2" s="1"/>
  <c r="DP30" i="2"/>
  <c r="DO32" i="2" a="1"/>
  <c r="DO32" i="2" s="1"/>
  <c r="DM9" i="2"/>
  <c r="DO20" i="2" a="1"/>
  <c r="DO20" i="2" s="1"/>
  <c r="DO22" i="2" a="1"/>
  <c r="DO22" i="2" s="1"/>
  <c r="DN7" i="2" a="1"/>
  <c r="DN7" i="2" s="1"/>
  <c r="DQ8" i="2"/>
  <c r="DQ26" i="2"/>
  <c r="DN29" i="2" a="1"/>
  <c r="DN29" i="2" s="1"/>
  <c r="DN35" i="2" a="1"/>
  <c r="DN35" i="2" s="1"/>
  <c r="DQ23" i="2"/>
  <c r="DO10" i="2" a="1"/>
  <c r="DO10" i="2" s="1"/>
  <c r="DM22" i="2"/>
  <c r="DQ7" i="2"/>
  <c r="DN20" i="2" a="1"/>
  <c r="DN20" i="2" s="1"/>
  <c r="DQ15" i="2"/>
  <c r="DN10" i="2" a="1"/>
  <c r="DN10" i="2" s="1"/>
  <c r="DP15" i="2"/>
  <c r="DQ33" i="2"/>
  <c r="DO4" i="2" a="1"/>
  <c r="DO4" i="2" s="1"/>
  <c r="DM35" i="2"/>
  <c r="DQ31" i="2"/>
  <c r="DQ9" i="2"/>
  <c r="DO19" i="2" a="1"/>
  <c r="DO19" i="2" s="1"/>
  <c r="DP5" i="2"/>
  <c r="DO6" i="2" a="1"/>
  <c r="DO6" i="2" s="1"/>
  <c r="DO5" i="2" a="1"/>
  <c r="DO5" i="2" s="1"/>
  <c r="DN12" i="2" a="1"/>
  <c r="DN12" i="2" s="1"/>
  <c r="DP24" i="2"/>
  <c r="DP21" i="2"/>
  <c r="DP33" i="2"/>
  <c r="DM17" i="2"/>
  <c r="DM8" i="2"/>
  <c r="DN5" i="2" a="1"/>
  <c r="DN5" i="2" s="1"/>
  <c r="DQ28" i="2"/>
  <c r="DP35" i="2"/>
  <c r="DQ10" i="2"/>
  <c r="DO33" i="2" a="1"/>
  <c r="DO33" i="2" s="1"/>
  <c r="DM26" i="2"/>
  <c r="DM7" i="2"/>
  <c r="DO34" i="2" a="1"/>
  <c r="DO34" i="2" s="1"/>
  <c r="DN4" i="2" a="1"/>
  <c r="DN4" i="2" s="1"/>
  <c r="DP31" i="2"/>
  <c r="DO23" i="2" a="1"/>
  <c r="DO23" i="2" s="1"/>
  <c r="DM37" i="2"/>
  <c r="DN37" i="2" a="1"/>
  <c r="DN37" i="2" s="1"/>
  <c r="DO37" i="2" a="1"/>
  <c r="DO37" i="2" s="1"/>
  <c r="DP37" i="2"/>
  <c r="DQ37" i="2"/>
  <c r="DM36" i="2"/>
  <c r="DN36" i="2" a="1"/>
  <c r="DN36" i="2" s="1"/>
  <c r="DM16" i="2"/>
  <c r="DN31" i="2" a="1"/>
  <c r="DN31" i="2" s="1"/>
  <c r="DN14" i="2" a="1"/>
  <c r="DN14" i="2" s="1"/>
  <c r="DP22" i="2"/>
  <c r="DN34" i="2" a="1"/>
  <c r="DN34" i="2" s="1"/>
  <c r="DN11" i="2" a="1"/>
  <c r="DN11" i="2" s="1"/>
  <c r="DQ32" i="2"/>
  <c r="DO35" i="2" a="1"/>
  <c r="DO35" i="2" s="1"/>
  <c r="DM31" i="2"/>
  <c r="DQ13" i="2"/>
  <c r="DN33" i="2" a="1"/>
  <c r="DN33" i="2" s="1"/>
  <c r="DP18" i="2"/>
  <c r="DP25" i="2"/>
  <c r="DQ6" i="2"/>
  <c r="DM27" i="2"/>
  <c r="DM21" i="2"/>
  <c r="DM30" i="2"/>
  <c r="DN32" i="2" a="1"/>
  <c r="DN32" i="2" s="1"/>
  <c r="DO16" i="2" a="1"/>
  <c r="DO16" i="2" s="1"/>
  <c r="DM18" i="2"/>
  <c r="DM25" i="2"/>
  <c r="DO18" i="2" a="1"/>
  <c r="DO18" i="2" s="1"/>
  <c r="DQ14" i="2"/>
  <c r="DN13" i="2" a="1"/>
  <c r="DN13" i="2" s="1"/>
  <c r="DP14" i="2"/>
  <c r="DP32" i="2"/>
  <c r="DP12" i="2"/>
  <c r="DP23" i="2"/>
  <c r="DN16" i="2" a="1"/>
  <c r="DN16" i="2" s="1"/>
  <c r="DP27" i="2"/>
  <c r="DO31" i="2" a="1"/>
  <c r="DO31" i="2" s="1"/>
  <c r="DQ20" i="2"/>
  <c r="DN15" i="2" a="1"/>
  <c r="DN15" i="2" s="1"/>
  <c r="DQ22" i="2"/>
  <c r="DM34" i="2"/>
  <c r="DO24" i="2" a="1"/>
  <c r="DO24" i="2" s="1"/>
  <c r="DM23" i="2"/>
  <c r="DN22" i="2" a="1"/>
  <c r="DN22" i="2" s="1"/>
  <c r="DO25" i="2" a="1"/>
  <c r="DO25" i="2" s="1"/>
  <c r="DQ21" i="2"/>
  <c r="DN6" i="2" a="1"/>
  <c r="DN6" i="2" s="1"/>
  <c r="DM15" i="2"/>
  <c r="DQ4" i="2"/>
  <c r="DN21" i="2" a="1"/>
  <c r="DN21" i="2" s="1"/>
  <c r="DP34" i="2"/>
  <c r="DN18" i="2" a="1"/>
  <c r="DN18" i="2" s="1"/>
  <c r="DP11" i="2"/>
  <c r="DN17" i="2" a="1"/>
  <c r="DN17" i="2" s="1"/>
  <c r="DQ34" i="2"/>
  <c r="DP17" i="2"/>
  <c r="DM11" i="2"/>
  <c r="DO13" i="2" a="1"/>
  <c r="DO13" i="2" s="1"/>
  <c r="DO12" i="2" a="1"/>
  <c r="DO12" i="2" s="1"/>
  <c r="DO9" i="2" a="1"/>
  <c r="DO9" i="2" s="1"/>
  <c r="DO14" i="2" a="1"/>
  <c r="DO14" i="2" s="1"/>
  <c r="DQ30" i="2"/>
  <c r="DN9" i="2" a="1"/>
  <c r="DN9" i="2" s="1"/>
  <c r="DQ25" i="2"/>
  <c r="DN30" i="2" a="1"/>
  <c r="DN30" i="2" s="1"/>
  <c r="DN25" i="2" a="1"/>
  <c r="DN25" i="2" s="1"/>
  <c r="DM28" i="2"/>
  <c r="DQ36" i="2"/>
  <c r="DQ18" i="2"/>
  <c r="DO26" i="2" a="1"/>
  <c r="DO26" i="2" s="1"/>
  <c r="DO29" i="2" a="1"/>
  <c r="DO29" i="2" s="1"/>
  <c r="DP28" i="2"/>
  <c r="DO30" i="2" a="1"/>
  <c r="DO30" i="2" s="1"/>
  <c r="DN26" i="2"/>
  <c r="DQ12" i="2"/>
  <c r="DM24" i="2"/>
  <c r="DP19" i="2"/>
  <c r="DM20" i="2"/>
  <c r="DM10" i="2"/>
  <c r="DP16" i="2"/>
  <c r="DN28" i="2" a="1"/>
  <c r="DN28" i="2" s="1"/>
  <c r="DQ11" i="2"/>
  <c r="DQ29" i="2"/>
  <c r="DQ35" i="2"/>
  <c r="DN23" i="2" a="1"/>
  <c r="DN23" i="2" s="1"/>
  <c r="DP7" i="2"/>
  <c r="DM12" i="2"/>
  <c r="DQ19" i="2"/>
  <c r="DQ24" i="2"/>
  <c r="DP36" i="2"/>
  <c r="DP29" i="2"/>
  <c r="DO7" i="2" a="1"/>
  <c r="DO7" i="2" s="1"/>
  <c r="DN27" i="2" a="1"/>
  <c r="DN27" i="2" s="1"/>
  <c r="DN24" i="2" a="1"/>
  <c r="DN24" i="2" s="1"/>
  <c r="DP10" i="2"/>
  <c r="DQ17" i="2"/>
  <c r="DQ16" i="2"/>
  <c r="DO28" i="2" a="1"/>
  <c r="DO28" i="2" s="1"/>
  <c r="DP13" i="2"/>
  <c r="DO8" i="2" a="1"/>
  <c r="DO8" i="2" s="1"/>
  <c r="DM6" i="2"/>
  <c r="DR6" i="2" s="1"/>
  <c r="DN8" i="2" a="1"/>
  <c r="DN8" i="2" s="1"/>
  <c r="DM33" i="2"/>
  <c r="DN19" i="2" a="1"/>
  <c r="DN19" i="2" s="1"/>
  <c r="DO17" i="2" a="1"/>
  <c r="DO17" i="2" s="1"/>
  <c r="DO15" i="2" a="1"/>
  <c r="DO15" i="2" s="1"/>
  <c r="DQ5" i="2"/>
  <c r="DM5" i="2"/>
  <c r="DO36" i="2" a="1"/>
  <c r="DO36" i="2" s="1"/>
  <c r="DP9" i="2"/>
  <c r="DR9" i="2" s="1"/>
  <c r="DP8" i="2"/>
  <c r="DP20" i="2"/>
  <c r="DP26" i="2"/>
  <c r="DM13" i="2"/>
  <c r="DQ27" i="2"/>
  <c r="DM29" i="2"/>
  <c r="DM19" i="2"/>
  <c r="DM32" i="2"/>
  <c r="DP4" i="2"/>
  <c r="DM14" i="2"/>
  <c r="DO21" i="2" a="1"/>
  <c r="DO21" i="2" s="1"/>
  <c r="DM4" i="2"/>
  <c r="DC24" i="2"/>
  <c r="DC21" i="2"/>
  <c r="DC7" i="2"/>
  <c r="DC30" i="2"/>
  <c r="DC10" i="2"/>
  <c r="DC37" i="2"/>
  <c r="DC27" i="2"/>
  <c r="DC25" i="2"/>
  <c r="DC18" i="2"/>
  <c r="DK18" i="2"/>
  <c r="DC29" i="2"/>
  <c r="DC35" i="2"/>
  <c r="DC17" i="2"/>
  <c r="DC28" i="2"/>
  <c r="DC36" i="2"/>
  <c r="CM4" i="2"/>
  <c r="CM39" i="2" s="1"/>
  <c r="CU4" i="2"/>
  <c r="CU39" i="2" s="1"/>
  <c r="BO4" i="2"/>
  <c r="BO39" i="2" s="1"/>
  <c r="BW4" i="2"/>
  <c r="BW39" i="2" s="1"/>
  <c r="AI4" i="2"/>
  <c r="AI39" i="2" s="1"/>
  <c r="AA4" i="2"/>
  <c r="AA39" i="2" s="1"/>
  <c r="AQ4" i="2"/>
  <c r="AQ39" i="2" s="1"/>
  <c r="K4" i="2"/>
  <c r="K39" i="2" s="1"/>
  <c r="AY4" i="2"/>
  <c r="AY39" i="2" s="1"/>
  <c r="J39" i="2"/>
  <c r="CE4" i="2"/>
  <c r="CE39" i="2" s="1"/>
  <c r="DC4" i="2"/>
  <c r="BG4" i="2"/>
  <c r="BG39" i="2" s="1"/>
  <c r="S4" i="2"/>
  <c r="S39" i="2" s="1"/>
  <c r="DR14" i="2" l="1"/>
  <c r="DR35" i="2"/>
  <c r="DS35" i="2" s="1"/>
  <c r="DR22" i="2"/>
  <c r="DS22" i="2" s="1"/>
  <c r="DC39" i="2"/>
  <c r="DR7" i="2"/>
  <c r="DS7" i="2" s="1"/>
  <c r="DM39" i="2"/>
  <c r="DR4" i="2"/>
  <c r="DP39" i="2"/>
  <c r="DR32" i="2"/>
  <c r="DS32" i="2" s="1"/>
  <c r="DR19" i="2"/>
  <c r="DS19" i="2" s="1"/>
  <c r="DR29" i="2"/>
  <c r="DR13" i="2"/>
  <c r="DS13" i="2" s="1"/>
  <c r="DR5" i="2"/>
  <c r="DS5" i="2" s="1"/>
  <c r="DR33" i="2"/>
  <c r="DS33" i="2" s="1"/>
  <c r="DR12" i="2"/>
  <c r="DR10" i="2"/>
  <c r="DR20" i="2"/>
  <c r="DS20" i="2" s="1"/>
  <c r="DR24" i="2"/>
  <c r="DR28" i="2"/>
  <c r="DR11" i="2"/>
  <c r="DS11" i="2" s="1"/>
  <c r="DQ39" i="2"/>
  <c r="DR15" i="2"/>
  <c r="DR23" i="2"/>
  <c r="DS23" i="2" s="1"/>
  <c r="DR34" i="2"/>
  <c r="DS34" i="2" s="1"/>
  <c r="DR25" i="2"/>
  <c r="DR18" i="2"/>
  <c r="DR30" i="2"/>
  <c r="DR21" i="2"/>
  <c r="DR27" i="2"/>
  <c r="DR31" i="2"/>
  <c r="DR16" i="2"/>
  <c r="DS16" i="2" s="1"/>
  <c r="DR36" i="2"/>
  <c r="DR37" i="2"/>
  <c r="DN39" i="2"/>
  <c r="DR26" i="2"/>
  <c r="DS26" i="2" s="1"/>
  <c r="DR8" i="2"/>
  <c r="DS8" i="2" s="1"/>
  <c r="DR17" i="2"/>
  <c r="EC2" i="2"/>
  <c r="DU37" i="2"/>
  <c r="DV37" i="2" a="1"/>
  <c r="DV37" i="2" s="1"/>
  <c r="DW37" i="2" a="1"/>
  <c r="DW37" i="2" s="1"/>
  <c r="DX37" i="2"/>
  <c r="DY37" i="2"/>
  <c r="DU7" i="2"/>
  <c r="DY36" i="2"/>
  <c r="DV36" i="2" a="1"/>
  <c r="DV36" i="2" s="1"/>
  <c r="DX36" i="2"/>
  <c r="DU36" i="2"/>
  <c r="DW36" i="2" a="1"/>
  <c r="DW36" i="2" s="1"/>
  <c r="DV11" i="2" a="1"/>
  <c r="DV11" i="2" s="1"/>
  <c r="DY6" i="2"/>
  <c r="DW16" i="2" a="1"/>
  <c r="DW16" i="2" s="1"/>
  <c r="DU21" i="2"/>
  <c r="DY23" i="2"/>
  <c r="DX13" i="2"/>
  <c r="DW10" i="2" a="1"/>
  <c r="DW10" i="2" s="1"/>
  <c r="DV20" i="2" a="1"/>
  <c r="DV20" i="2" s="1"/>
  <c r="DU33" i="2"/>
  <c r="DY15" i="2"/>
  <c r="DX17" i="2"/>
  <c r="DW18" i="2" a="1"/>
  <c r="DW18" i="2" s="1"/>
  <c r="DW11" i="2" a="1"/>
  <c r="DW11" i="2" s="1"/>
  <c r="DV6" i="2" a="1"/>
  <c r="DV6" i="2" s="1"/>
  <c r="DY32" i="2"/>
  <c r="DX16" i="2"/>
  <c r="DY27" i="2"/>
  <c r="DX5" i="2"/>
  <c r="DW12" i="2" a="1"/>
  <c r="DW12" i="2" s="1"/>
  <c r="DV4" i="2" a="1"/>
  <c r="DV4" i="2" s="1"/>
  <c r="DU28" i="2"/>
  <c r="DY24" i="2"/>
  <c r="DX31" i="2"/>
  <c r="DV21" i="2" a="1"/>
  <c r="DV21" i="2" s="1"/>
  <c r="DU9" i="2"/>
  <c r="DY13" i="2"/>
  <c r="DX10" i="2"/>
  <c r="DW20" i="2" a="1"/>
  <c r="DW20" i="2" s="1"/>
  <c r="DV33" i="2" a="1"/>
  <c r="DV33" i="2" s="1"/>
  <c r="DU14" i="2"/>
  <c r="DY17" i="2"/>
  <c r="DX18" i="2"/>
  <c r="DW22" i="2" a="1"/>
  <c r="DW22" i="2" s="1"/>
  <c r="DX30" i="2"/>
  <c r="DW7" i="2" a="1"/>
  <c r="DW7" i="2" s="1"/>
  <c r="DX8" i="2"/>
  <c r="DW25" i="2" a="1"/>
  <c r="DW25" i="2" s="1"/>
  <c r="DW34" i="2" a="1"/>
  <c r="DW34" i="2" s="1"/>
  <c r="DY29" i="2"/>
  <c r="DX27" i="2"/>
  <c r="DW5" i="2" a="1"/>
  <c r="DW5" i="2" s="1"/>
  <c r="DV12" i="2" a="1"/>
  <c r="DV12" i="2" s="1"/>
  <c r="DY35" i="2"/>
  <c r="DX24" i="2"/>
  <c r="DW31" i="2" a="1"/>
  <c r="DW31" i="2" s="1"/>
  <c r="DV22" i="2" a="1"/>
  <c r="DV22" i="2" s="1"/>
  <c r="DW30" i="2" a="1"/>
  <c r="DW30" i="2" s="1"/>
  <c r="DX32" i="2"/>
  <c r="DV16" i="2" a="1"/>
  <c r="DV16" i="2" s="1"/>
  <c r="DX29" i="2"/>
  <c r="DW27" i="2" a="1"/>
  <c r="DW27" i="2" s="1"/>
  <c r="DV5" i="2" a="1"/>
  <c r="DV5" i="2" s="1"/>
  <c r="DU12" i="2"/>
  <c r="DY28" i="2"/>
  <c r="DX35" i="2"/>
  <c r="DW24" i="2" a="1"/>
  <c r="DW24" i="2" s="1"/>
  <c r="DV31" i="2" a="1"/>
  <c r="DV31" i="2" s="1"/>
  <c r="DY9" i="2"/>
  <c r="DX23" i="2"/>
  <c r="DW13" i="2" a="1"/>
  <c r="DW13" i="2" s="1"/>
  <c r="DV10" i="2" a="1"/>
  <c r="DV10" i="2" s="1"/>
  <c r="DU20" i="2"/>
  <c r="DY14" i="2"/>
  <c r="DX15" i="2"/>
  <c r="DW17" i="2" a="1"/>
  <c r="DW17" i="2" s="1"/>
  <c r="DV18" i="2" a="1"/>
  <c r="DV18" i="2" s="1"/>
  <c r="DU22" i="2"/>
  <c r="DV30" i="2" a="1"/>
  <c r="DV30" i="2" s="1"/>
  <c r="DV8" i="2" a="1"/>
  <c r="DV8" i="2" s="1"/>
  <c r="DU25" i="2"/>
  <c r="DY34" i="2"/>
  <c r="DW19" i="2" a="1"/>
  <c r="DW19" i="2" s="1"/>
  <c r="DX6" i="2"/>
  <c r="DY16" i="2"/>
  <c r="DU29" i="2"/>
  <c r="DY5" i="2"/>
  <c r="DX12" i="2"/>
  <c r="DW4" i="2" a="1"/>
  <c r="DW4" i="2" s="1"/>
  <c r="DV14" i="2" a="1"/>
  <c r="DV14" i="2" s="1"/>
  <c r="DU15" i="2"/>
  <c r="DY18" i="2"/>
  <c r="DX22" i="2"/>
  <c r="DY30" i="2"/>
  <c r="DX7" i="2"/>
  <c r="DY8" i="2"/>
  <c r="DX25" i="2"/>
  <c r="DV34" i="2" a="1"/>
  <c r="DV34" i="2" s="1"/>
  <c r="DW26" i="2" a="1"/>
  <c r="DW26" i="2" s="1"/>
  <c r="DX19" i="2"/>
  <c r="DX26" i="2"/>
  <c r="DV26" i="2"/>
  <c r="DY19" i="2"/>
  <c r="DU26" i="2"/>
  <c r="DV7" i="2" a="1"/>
  <c r="DV7" i="2" s="1"/>
  <c r="DW8" i="2" a="1"/>
  <c r="DW8" i="2" s="1"/>
  <c r="DU11" i="2"/>
  <c r="DW32" i="2" a="1"/>
  <c r="DW32" i="2" s="1"/>
  <c r="DU6" i="2"/>
  <c r="DU16" i="2"/>
  <c r="DW29" i="2" a="1"/>
  <c r="DW29" i="2" s="1"/>
  <c r="DV27" i="2" a="1"/>
  <c r="DV27" i="2" s="1"/>
  <c r="DU5" i="2"/>
  <c r="DY4" i="2"/>
  <c r="DX28" i="2"/>
  <c r="DW35" i="2" a="1"/>
  <c r="DW35" i="2" s="1"/>
  <c r="DV24" i="2" a="1"/>
  <c r="DV24" i="2" s="1"/>
  <c r="DU31" i="2"/>
  <c r="DY21" i="2"/>
  <c r="DX9" i="2"/>
  <c r="DW23" i="2" a="1"/>
  <c r="DW23" i="2" s="1"/>
  <c r="DV13" i="2" a="1"/>
  <c r="DV13" i="2" s="1"/>
  <c r="DU13" i="2"/>
  <c r="DU10" i="2"/>
  <c r="DY33" i="2"/>
  <c r="DX14" i="2"/>
  <c r="DW15" i="2" a="1"/>
  <c r="DW15" i="2" s="1"/>
  <c r="DV17" i="2" a="1"/>
  <c r="DV17" i="2" s="1"/>
  <c r="DU18" i="2"/>
  <c r="DU30" i="2"/>
  <c r="DU8" i="2"/>
  <c r="DV19" i="2" a="1"/>
  <c r="DV19" i="2" s="1"/>
  <c r="DX11" i="2"/>
  <c r="DV32" i="2" a="1"/>
  <c r="DV32" i="2" s="1"/>
  <c r="DU32" i="2"/>
  <c r="DV29" i="2" a="1"/>
  <c r="DV29" i="2" s="1"/>
  <c r="DU27" i="2"/>
  <c r="DY12" i="2"/>
  <c r="DX4" i="2"/>
  <c r="DW28" i="2" a="1"/>
  <c r="DW28" i="2" s="1"/>
  <c r="DV35" i="2" a="1"/>
  <c r="DV35" i="2" s="1"/>
  <c r="DU24" i="2"/>
  <c r="DX21" i="2"/>
  <c r="DW9" i="2" a="1"/>
  <c r="DW9" i="2" s="1"/>
  <c r="DV23" i="2" a="1"/>
  <c r="DV23" i="2" s="1"/>
  <c r="DY20" i="2"/>
  <c r="DX33" i="2"/>
  <c r="DW14" i="2" a="1"/>
  <c r="DW14" i="2" s="1"/>
  <c r="DV28" i="2" a="1"/>
  <c r="DV28" i="2" s="1"/>
  <c r="DU35" i="2"/>
  <c r="DY31" i="2"/>
  <c r="DW21" i="2" a="1"/>
  <c r="DW21" i="2" s="1"/>
  <c r="DV25" i="2" a="1"/>
  <c r="DV25" i="2" s="1"/>
  <c r="DU34" i="2"/>
  <c r="DY26" i="2"/>
  <c r="DV15" i="2" a="1"/>
  <c r="DV15" i="2" s="1"/>
  <c r="DU17" i="2"/>
  <c r="DY22" i="2"/>
  <c r="DY7" i="2"/>
  <c r="DY25" i="2"/>
  <c r="DX34" i="2"/>
  <c r="DU19" i="2"/>
  <c r="DY11" i="2"/>
  <c r="DW6" i="2" a="1"/>
  <c r="DW6" i="2" s="1"/>
  <c r="DV9" i="2" a="1"/>
  <c r="DV9" i="2" s="1"/>
  <c r="DU23" i="2"/>
  <c r="DZ23" i="2" s="1"/>
  <c r="EA23" i="2" s="1"/>
  <c r="DY10" i="2"/>
  <c r="DX20" i="2"/>
  <c r="DW33" i="2" a="1"/>
  <c r="DW33" i="2" s="1"/>
  <c r="DU4" i="2"/>
  <c r="DK23" i="2"/>
  <c r="DK26" i="2"/>
  <c r="DK6" i="2"/>
  <c r="DS6" i="2"/>
  <c r="DK14" i="2"/>
  <c r="DS14" i="2"/>
  <c r="DK32" i="2"/>
  <c r="DK13" i="2"/>
  <c r="DJ39" i="2"/>
  <c r="DK9" i="2"/>
  <c r="DS9" i="2"/>
  <c r="DK20" i="2"/>
  <c r="DK11" i="2"/>
  <c r="DK8" i="2"/>
  <c r="DK16" i="2"/>
  <c r="DK22" i="2"/>
  <c r="DK19" i="2"/>
  <c r="DK5" i="2"/>
  <c r="DK34" i="2"/>
  <c r="DK33" i="2"/>
  <c r="DZ6" i="2" l="1"/>
  <c r="EA6" i="2" s="1"/>
  <c r="DK39" i="2"/>
  <c r="DU39" i="2"/>
  <c r="DZ4" i="2"/>
  <c r="EA4" i="2" s="1"/>
  <c r="DZ19" i="2"/>
  <c r="DZ17" i="2"/>
  <c r="DZ34" i="2"/>
  <c r="DZ35" i="2"/>
  <c r="DZ24" i="2"/>
  <c r="EA24" i="2" s="1"/>
  <c r="DX39" i="2"/>
  <c r="DZ27" i="2"/>
  <c r="DZ32" i="2"/>
  <c r="DZ8" i="2"/>
  <c r="DZ30" i="2"/>
  <c r="DZ18" i="2"/>
  <c r="EA18" i="2" s="1"/>
  <c r="DZ10" i="2"/>
  <c r="EA10" i="2" s="1"/>
  <c r="DZ13" i="2"/>
  <c r="DZ31" i="2"/>
  <c r="EA31" i="2" s="1"/>
  <c r="DY39" i="2"/>
  <c r="DZ5" i="2"/>
  <c r="DZ16" i="2"/>
  <c r="DZ11" i="2"/>
  <c r="DZ26" i="2"/>
  <c r="DZ15" i="2"/>
  <c r="EA15" i="2" s="1"/>
  <c r="DZ29" i="2"/>
  <c r="EA29" i="2" s="1"/>
  <c r="DZ25" i="2"/>
  <c r="EA25" i="2" s="1"/>
  <c r="DZ22" i="2"/>
  <c r="DZ20" i="2"/>
  <c r="DZ12" i="2"/>
  <c r="EA12" i="2" s="1"/>
  <c r="DZ14" i="2"/>
  <c r="DZ9" i="2"/>
  <c r="DZ28" i="2"/>
  <c r="DV39" i="2"/>
  <c r="DZ33" i="2"/>
  <c r="DZ21" i="2"/>
  <c r="EA21" i="2" s="1"/>
  <c r="DZ36" i="2"/>
  <c r="EA36" i="2" s="1"/>
  <c r="DZ7" i="2"/>
  <c r="DZ37" i="2"/>
  <c r="EK2" i="2"/>
  <c r="EC37" i="2"/>
  <c r="ED37" i="2" a="1"/>
  <c r="ED37" i="2" s="1"/>
  <c r="EE37" i="2" a="1"/>
  <c r="EE37" i="2" s="1"/>
  <c r="EF37" i="2"/>
  <c r="EG37" i="2"/>
  <c r="EE36" i="2" a="1"/>
  <c r="EE36" i="2" s="1"/>
  <c r="EG36" i="2"/>
  <c r="ED36" i="2" a="1"/>
  <c r="ED36" i="2" s="1"/>
  <c r="EF36" i="2"/>
  <c r="EC36" i="2"/>
  <c r="EE26" i="2" a="1"/>
  <c r="EE26" i="2" s="1"/>
  <c r="EG6" i="2"/>
  <c r="EF16" i="2"/>
  <c r="EC29" i="2"/>
  <c r="EG5" i="2"/>
  <c r="EF12" i="2"/>
  <c r="EE4" i="2" a="1"/>
  <c r="EE4" i="2" s="1"/>
  <c r="ED28" i="2" a="1"/>
  <c r="ED28" i="2" s="1"/>
  <c r="EC35" i="2"/>
  <c r="EG31" i="2"/>
  <c r="EG9" i="2"/>
  <c r="EF23" i="2"/>
  <c r="EE13" i="2" a="1"/>
  <c r="EE13" i="2" s="1"/>
  <c r="ED10" i="2" a="1"/>
  <c r="ED10" i="2" s="1"/>
  <c r="EC10" i="2"/>
  <c r="EC20" i="2"/>
  <c r="EG14" i="2"/>
  <c r="EF15" i="2"/>
  <c r="EE17" i="2" a="1"/>
  <c r="EE17" i="2" s="1"/>
  <c r="ED18" i="2" a="1"/>
  <c r="ED18" i="2" s="1"/>
  <c r="EC22" i="2"/>
  <c r="EC30" i="2"/>
  <c r="EE8" i="2" a="1"/>
  <c r="EE8" i="2" s="1"/>
  <c r="ED25" i="2" a="1"/>
  <c r="ED25" i="2" s="1"/>
  <c r="EC34" i="2"/>
  <c r="EG26" i="2"/>
  <c r="EG27" i="2"/>
  <c r="EF5" i="2"/>
  <c r="EE12" i="2" a="1"/>
  <c r="EE12" i="2" s="1"/>
  <c r="ED13" i="2" a="1"/>
  <c r="ED13" i="2" s="1"/>
  <c r="EG33" i="2"/>
  <c r="EF14" i="2"/>
  <c r="EE15" i="2" a="1"/>
  <c r="EE15" i="2" s="1"/>
  <c r="ED15" i="2" a="1"/>
  <c r="ED15" i="2" s="1"/>
  <c r="EC17" i="2"/>
  <c r="EG22" i="2"/>
  <c r="EG30" i="2"/>
  <c r="EF7" i="2"/>
  <c r="EC8" i="2"/>
  <c r="EE19" i="2" a="1"/>
  <c r="EE19" i="2" s="1"/>
  <c r="ED5" i="2" a="1"/>
  <c r="ED5" i="2" s="1"/>
  <c r="EC12" i="2"/>
  <c r="EG28" i="2"/>
  <c r="EF35" i="2"/>
  <c r="EE24" i="2" a="1"/>
  <c r="EE24" i="2" s="1"/>
  <c r="ED14" i="2" a="1"/>
  <c r="ED14" i="2" s="1"/>
  <c r="EC15" i="2"/>
  <c r="EG18" i="2"/>
  <c r="EF22" i="2"/>
  <c r="EF30" i="2"/>
  <c r="EE7" i="2" a="1"/>
  <c r="EE7" i="2" s="1"/>
  <c r="ED11" i="2" a="1"/>
  <c r="ED11" i="2" s="1"/>
  <c r="ED32" i="2" a="1"/>
  <c r="ED32" i="2" s="1"/>
  <c r="EC6" i="2"/>
  <c r="EE29" i="2" a="1"/>
  <c r="EE29" i="2" s="1"/>
  <c r="ED27" i="2" a="1"/>
  <c r="ED27" i="2" s="1"/>
  <c r="EC5" i="2"/>
  <c r="EG4" i="2"/>
  <c r="EF28" i="2"/>
  <c r="EE35" i="2" a="1"/>
  <c r="EE35" i="2" s="1"/>
  <c r="ED24" i="2" a="1"/>
  <c r="ED24" i="2" s="1"/>
  <c r="EC31" i="2"/>
  <c r="ED21" i="2" a="1"/>
  <c r="ED21" i="2" s="1"/>
  <c r="EC9" i="2"/>
  <c r="EG13" i="2"/>
  <c r="EF10" i="2"/>
  <c r="EE20" i="2" a="1"/>
  <c r="EE20" i="2" s="1"/>
  <c r="EE11" i="2" a="1"/>
  <c r="EE11" i="2" s="1"/>
  <c r="ED20" i="2" a="1"/>
  <c r="ED20" i="2" s="1"/>
  <c r="EC33" i="2"/>
  <c r="EG15" i="2"/>
  <c r="EF17" i="2"/>
  <c r="EE18" i="2" a="1"/>
  <c r="EE18" i="2" s="1"/>
  <c r="EC11" i="2"/>
  <c r="EF32" i="2"/>
  <c r="EE16" i="2" a="1"/>
  <c r="EE16" i="2" s="1"/>
  <c r="ED4" i="2" a="1"/>
  <c r="ED4" i="2" s="1"/>
  <c r="EC28" i="2"/>
  <c r="EG24" i="2"/>
  <c r="EF31" i="2"/>
  <c r="EG21" i="2"/>
  <c r="EF9" i="2"/>
  <c r="EE23" i="2" a="1"/>
  <c r="EE23" i="2" s="1"/>
  <c r="ED17" i="2" a="1"/>
  <c r="ED17" i="2" s="1"/>
  <c r="EC18" i="2"/>
  <c r="EG7" i="2"/>
  <c r="ED8" i="2" a="1"/>
  <c r="ED8" i="2" s="1"/>
  <c r="EC25" i="2"/>
  <c r="EG34" i="2"/>
  <c r="EF26" i="2"/>
  <c r="ED23" i="2" a="1"/>
  <c r="ED23" i="2" s="1"/>
  <c r="EC13" i="2"/>
  <c r="EG20" i="2"/>
  <c r="EF33" i="2"/>
  <c r="EE14" i="2" a="1"/>
  <c r="EE14" i="2" s="1"/>
  <c r="EG32" i="2"/>
  <c r="EC16" i="2"/>
  <c r="EF29" i="2"/>
  <c r="EE27" i="2" a="1"/>
  <c r="EE27" i="2" s="1"/>
  <c r="ED9" i="2" a="1"/>
  <c r="ED9" i="2" s="1"/>
  <c r="EC23" i="2"/>
  <c r="EG10" i="2"/>
  <c r="EF20" i="2"/>
  <c r="EE33" i="2" a="1"/>
  <c r="EE33" i="2" s="1"/>
  <c r="EC32" i="2"/>
  <c r="EG16" i="2"/>
  <c r="ED29" i="2" a="1"/>
  <c r="ED29" i="2" s="1"/>
  <c r="EC27" i="2"/>
  <c r="EG12" i="2"/>
  <c r="EF4" i="2"/>
  <c r="EE28" i="2" a="1"/>
  <c r="EE28" i="2" s="1"/>
  <c r="ED22" i="2" a="1"/>
  <c r="ED22" i="2" s="1"/>
  <c r="ED30" i="2" a="1"/>
  <c r="ED30" i="2" s="1"/>
  <c r="EC7" i="2"/>
  <c r="EF8" i="2"/>
  <c r="EE25" i="2" a="1"/>
  <c r="EE25" i="2" s="1"/>
  <c r="EF11" i="2"/>
  <c r="ED6" i="2" a="1"/>
  <c r="ED6" i="2" s="1"/>
  <c r="EF6" i="2"/>
  <c r="ED16" i="2" a="1"/>
  <c r="ED16" i="2" s="1"/>
  <c r="EG29" i="2"/>
  <c r="EF27" i="2"/>
  <c r="EE5" i="2" a="1"/>
  <c r="EE5" i="2" s="1"/>
  <c r="ED12" i="2" a="1"/>
  <c r="ED12" i="2" s="1"/>
  <c r="EG35" i="2"/>
  <c r="EF24" i="2"/>
  <c r="EE31" i="2" a="1"/>
  <c r="EE31" i="2" s="1"/>
  <c r="EF21" i="2"/>
  <c r="EE9" i="2" a="1"/>
  <c r="EE9" i="2" s="1"/>
  <c r="EG19" i="2"/>
  <c r="EG11" i="2"/>
  <c r="EE32" i="2" a="1"/>
  <c r="EE32" i="2" s="1"/>
  <c r="ED31" i="2" a="1"/>
  <c r="ED31" i="2" s="1"/>
  <c r="EE21" i="2" a="1"/>
  <c r="EE21" i="2" s="1"/>
  <c r="ED7" i="2" a="1"/>
  <c r="ED7" i="2" s="1"/>
  <c r="EG8" i="2"/>
  <c r="EF25" i="2"/>
  <c r="ED34" i="2" a="1"/>
  <c r="ED34" i="2" s="1"/>
  <c r="ED26" i="2"/>
  <c r="EF19" i="2"/>
  <c r="EG25" i="2"/>
  <c r="EF34" i="2"/>
  <c r="EC19" i="2"/>
  <c r="ED19" i="2" a="1"/>
  <c r="ED19" i="2" s="1"/>
  <c r="EE30" i="2" a="1"/>
  <c r="EE30" i="2" s="1"/>
  <c r="ED35" i="2" a="1"/>
  <c r="ED35" i="2" s="1"/>
  <c r="EC24" i="2"/>
  <c r="EC21" i="2"/>
  <c r="EG23" i="2"/>
  <c r="EF13" i="2"/>
  <c r="EE10" i="2" a="1"/>
  <c r="EE10" i="2" s="1"/>
  <c r="EC26" i="2"/>
  <c r="ED33" i="2" a="1"/>
  <c r="ED33" i="2" s="1"/>
  <c r="EC14" i="2"/>
  <c r="EG17" i="2"/>
  <c r="EF18" i="2"/>
  <c r="EE22" i="2" a="1"/>
  <c r="EE22" i="2" s="1"/>
  <c r="EE6" i="2" a="1"/>
  <c r="EE6" i="2" s="1"/>
  <c r="EE34" i="2" a="1"/>
  <c r="EE34" i="2" s="1"/>
  <c r="EC4" i="2"/>
  <c r="DS17" i="2"/>
  <c r="EA17" i="2"/>
  <c r="DS37" i="2"/>
  <c r="DS36" i="2"/>
  <c r="DS31" i="2"/>
  <c r="EA27" i="2"/>
  <c r="DS27" i="2"/>
  <c r="DS21" i="2"/>
  <c r="EA30" i="2"/>
  <c r="DS30" i="2"/>
  <c r="DS18" i="2"/>
  <c r="DS25" i="2"/>
  <c r="DS15" i="2"/>
  <c r="DS28" i="2"/>
  <c r="DS24" i="2"/>
  <c r="DS10" i="2"/>
  <c r="DS12" i="2"/>
  <c r="DS29" i="2"/>
  <c r="DR39" i="2"/>
  <c r="DS4" i="2"/>
  <c r="EH14" i="2" l="1"/>
  <c r="EI14" i="2" s="1"/>
  <c r="DS39" i="2"/>
  <c r="EH4" i="2"/>
  <c r="EC39" i="2"/>
  <c r="EH26" i="2"/>
  <c r="EH21" i="2"/>
  <c r="EH24" i="2"/>
  <c r="EH19" i="2"/>
  <c r="EI19" i="2" s="1"/>
  <c r="EH7" i="2"/>
  <c r="EI7" i="2" s="1"/>
  <c r="EF39" i="2"/>
  <c r="EH27" i="2"/>
  <c r="EH32" i="2"/>
  <c r="EI32" i="2" s="1"/>
  <c r="EH23" i="2"/>
  <c r="EH16" i="2"/>
  <c r="EI16" i="2" s="1"/>
  <c r="EH13" i="2"/>
  <c r="EI13" i="2" s="1"/>
  <c r="EH25" i="2"/>
  <c r="EH18" i="2"/>
  <c r="EH28" i="2"/>
  <c r="ED39" i="2"/>
  <c r="EH11" i="2"/>
  <c r="EI11" i="2" s="1"/>
  <c r="EH33" i="2"/>
  <c r="EH9" i="2"/>
  <c r="EI9" i="2" s="1"/>
  <c r="EH31" i="2"/>
  <c r="EG39" i="2"/>
  <c r="EH5" i="2"/>
  <c r="EI5" i="2" s="1"/>
  <c r="EH6" i="2"/>
  <c r="EH15" i="2"/>
  <c r="EH12" i="2"/>
  <c r="EH8" i="2"/>
  <c r="EI8" i="2" s="1"/>
  <c r="EH17" i="2"/>
  <c r="EH34" i="2"/>
  <c r="EI34" i="2" s="1"/>
  <c r="EH30" i="2"/>
  <c r="EH22" i="2"/>
  <c r="EI22" i="2" s="1"/>
  <c r="EH20" i="2"/>
  <c r="EI20" i="2" s="1"/>
  <c r="EH10" i="2"/>
  <c r="EH35" i="2"/>
  <c r="EI35" i="2" s="1"/>
  <c r="EH29" i="2"/>
  <c r="EH36" i="2"/>
  <c r="EH37" i="2"/>
  <c r="ES2" i="2"/>
  <c r="EN36" i="2"/>
  <c r="EK36" i="2"/>
  <c r="EM36" i="2" a="1"/>
  <c r="EM36" i="2" s="1"/>
  <c r="EO36" i="2"/>
  <c r="EL36" i="2" a="1"/>
  <c r="EL36" i="2" s="1"/>
  <c r="EK11" i="2"/>
  <c r="EL32" i="2" a="1"/>
  <c r="EL32" i="2" s="1"/>
  <c r="EK32" i="2"/>
  <c r="EK6" i="2"/>
  <c r="EM16" i="2" a="1"/>
  <c r="EM16" i="2" s="1"/>
  <c r="EL29" i="2" a="1"/>
  <c r="EL29" i="2" s="1"/>
  <c r="EN27" i="2"/>
  <c r="EM5" i="2" a="1"/>
  <c r="EM5" i="2" s="1"/>
  <c r="EL12" i="2" a="1"/>
  <c r="EL12" i="2" s="1"/>
  <c r="EO35" i="2"/>
  <c r="EN24" i="2"/>
  <c r="EM31" i="2" a="1"/>
  <c r="EM31" i="2" s="1"/>
  <c r="EK21" i="2"/>
  <c r="EO23" i="2"/>
  <c r="EN13" i="2"/>
  <c r="EM10" i="2" a="1"/>
  <c r="EM10" i="2" s="1"/>
  <c r="EL20" i="2" a="1"/>
  <c r="EL20" i="2" s="1"/>
  <c r="EK33" i="2"/>
  <c r="EO15" i="2"/>
  <c r="EN17" i="2"/>
  <c r="EM18" i="2" a="1"/>
  <c r="EM18" i="2" s="1"/>
  <c r="EL7" i="2" a="1"/>
  <c r="EL7" i="2" s="1"/>
  <c r="EM8" i="2" a="1"/>
  <c r="EM8" i="2" s="1"/>
  <c r="EO19" i="2"/>
  <c r="EO32" i="2"/>
  <c r="EN29" i="2"/>
  <c r="EK27" i="2"/>
  <c r="EO12" i="2"/>
  <c r="EN4" i="2"/>
  <c r="EM28" i="2" a="1"/>
  <c r="EM28" i="2" s="1"/>
  <c r="EN19" i="2"/>
  <c r="EK26" i="2"/>
  <c r="EL11" i="2" a="1"/>
  <c r="EL11" i="2" s="1"/>
  <c r="EO6" i="2"/>
  <c r="EO16" i="2"/>
  <c r="EM29" i="2" a="1"/>
  <c r="EM29" i="2" s="1"/>
  <c r="EN11" i="2"/>
  <c r="EM6" i="2" a="1"/>
  <c r="EM6" i="2" s="1"/>
  <c r="EL16" i="2" a="1"/>
  <c r="EL16" i="2" s="1"/>
  <c r="EK16" i="2"/>
  <c r="EK29" i="2"/>
  <c r="EM27" i="2" a="1"/>
  <c r="EM27" i="2" s="1"/>
  <c r="EL5" i="2" a="1"/>
  <c r="EL5" i="2" s="1"/>
  <c r="EK12" i="2"/>
  <c r="EO28" i="2"/>
  <c r="EN35" i="2"/>
  <c r="EM24" i="2" a="1"/>
  <c r="EM24" i="2" s="1"/>
  <c r="EL31" i="2" a="1"/>
  <c r="EL31" i="2" s="1"/>
  <c r="EK31" i="2"/>
  <c r="EO9" i="2"/>
  <c r="EN23" i="2"/>
  <c r="EM13" i="2" a="1"/>
  <c r="EM13" i="2" s="1"/>
  <c r="EL10" i="2" a="1"/>
  <c r="EL10" i="2" s="1"/>
  <c r="EK20" i="2"/>
  <c r="EO14" i="2"/>
  <c r="EN15" i="2"/>
  <c r="EM17" i="2" a="1"/>
  <c r="EM17" i="2" s="1"/>
  <c r="EL18" i="2" a="1"/>
  <c r="EL18" i="2" s="1"/>
  <c r="EK22" i="2"/>
  <c r="EL30" i="2" a="1"/>
  <c r="EL30" i="2" s="1"/>
  <c r="EK30" i="2"/>
  <c r="EK7" i="2"/>
  <c r="EL8" i="2" a="1"/>
  <c r="EL8" i="2" s="1"/>
  <c r="EK25" i="2"/>
  <c r="EK34" i="2"/>
  <c r="EO26" i="2"/>
  <c r="EM11" i="2" a="1"/>
  <c r="EM11" i="2" s="1"/>
  <c r="EL23" i="2" a="1"/>
  <c r="EL23" i="2" s="1"/>
  <c r="EK23" i="2"/>
  <c r="EK13" i="2"/>
  <c r="EO20" i="2"/>
  <c r="EN33" i="2"/>
  <c r="EM14" i="2" a="1"/>
  <c r="EM14" i="2" s="1"/>
  <c r="EL28" i="2" a="1"/>
  <c r="EL28" i="2" s="1"/>
  <c r="EK35" i="2"/>
  <c r="EO31" i="2"/>
  <c r="EM21" i="2" a="1"/>
  <c r="EM21" i="2" s="1"/>
  <c r="EO11" i="2"/>
  <c r="EL6" i="2" a="1"/>
  <c r="EL6" i="2" s="1"/>
  <c r="EN6" i="2"/>
  <c r="EO29" i="2"/>
  <c r="EL27" i="2" a="1"/>
  <c r="EL27" i="2" s="1"/>
  <c r="EK5" i="2"/>
  <c r="EO4" i="2"/>
  <c r="EN28" i="2"/>
  <c r="EM35" i="2" a="1"/>
  <c r="EM35" i="2" s="1"/>
  <c r="EL24" i="2" a="1"/>
  <c r="EL24" i="2" s="1"/>
  <c r="EO21" i="2"/>
  <c r="EN9" i="2"/>
  <c r="EM23" i="2" a="1"/>
  <c r="EM23" i="2" s="1"/>
  <c r="EL13" i="2" a="1"/>
  <c r="EL13" i="2" s="1"/>
  <c r="EK10" i="2"/>
  <c r="EO33" i="2"/>
  <c r="EN14" i="2"/>
  <c r="EM15" i="2" a="1"/>
  <c r="EM15" i="2" s="1"/>
  <c r="EL17" i="2" a="1"/>
  <c r="EL17" i="2" s="1"/>
  <c r="EK18" i="2"/>
  <c r="EK8" i="2"/>
  <c r="EO34" i="2"/>
  <c r="EL19" i="2" a="1"/>
  <c r="EL19" i="2" s="1"/>
  <c r="EM19" i="2" a="1"/>
  <c r="EM19" i="2" s="1"/>
  <c r="EM32" i="2" a="1"/>
  <c r="EM32" i="2" s="1"/>
  <c r="EL35" i="2" a="1"/>
  <c r="EL35" i="2" s="1"/>
  <c r="EK24" i="2"/>
  <c r="EN21" i="2"/>
  <c r="EM9" i="2" a="1"/>
  <c r="EM9" i="2" s="1"/>
  <c r="EO5" i="2"/>
  <c r="EN12" i="2"/>
  <c r="EM4" i="2" a="1"/>
  <c r="EM4" i="2" s="1"/>
  <c r="EL9" i="2" a="1"/>
  <c r="EL9" i="2" s="1"/>
  <c r="EO10" i="2"/>
  <c r="EN20" i="2"/>
  <c r="EM33" i="2" a="1"/>
  <c r="EM33" i="2" s="1"/>
  <c r="EN32" i="2"/>
  <c r="EN16" i="2"/>
  <c r="EO27" i="2"/>
  <c r="EN5" i="2"/>
  <c r="EM12" i="2" a="1"/>
  <c r="EM12" i="2" s="1"/>
  <c r="EL4" i="2" a="1"/>
  <c r="EL4" i="2" s="1"/>
  <c r="EK28" i="2"/>
  <c r="EO24" i="2"/>
  <c r="EN31" i="2"/>
  <c r="EL21" i="2" a="1"/>
  <c r="EL21" i="2" s="1"/>
  <c r="EK9" i="2"/>
  <c r="EO13" i="2"/>
  <c r="EN10" i="2"/>
  <c r="EM20" i="2" a="1"/>
  <c r="EM20" i="2" s="1"/>
  <c r="EL33" i="2" a="1"/>
  <c r="EL33" i="2" s="1"/>
  <c r="EK14" i="2"/>
  <c r="EO17" i="2"/>
  <c r="EN18" i="2"/>
  <c r="EM22" i="2" a="1"/>
  <c r="EM22" i="2" s="1"/>
  <c r="EN30" i="2"/>
  <c r="EM7" i="2" a="1"/>
  <c r="EM7" i="2" s="1"/>
  <c r="EN8" i="2"/>
  <c r="EM25" i="2" a="1"/>
  <c r="EM25" i="2" s="1"/>
  <c r="EL34" i="2" a="1"/>
  <c r="EL34" i="2" s="1"/>
  <c r="EL22" i="2" a="1"/>
  <c r="EL22" i="2" s="1"/>
  <c r="EM30" i="2" a="1"/>
  <c r="EM30" i="2" s="1"/>
  <c r="EL25" i="2" a="1"/>
  <c r="EL25" i="2" s="1"/>
  <c r="EM34" i="2" a="1"/>
  <c r="EM34" i="2" s="1"/>
  <c r="EL15" i="2" a="1"/>
  <c r="EL15" i="2" s="1"/>
  <c r="EK17" i="2"/>
  <c r="EO22" i="2"/>
  <c r="EO7" i="2"/>
  <c r="EO25" i="2"/>
  <c r="EM26" i="2" a="1"/>
  <c r="EM26" i="2" s="1"/>
  <c r="EL14" i="2" a="1"/>
  <c r="EL14" i="2" s="1"/>
  <c r="EK15" i="2"/>
  <c r="EO18" i="2"/>
  <c r="EN22" i="2"/>
  <c r="EO30" i="2"/>
  <c r="EN7" i="2"/>
  <c r="EO8" i="2"/>
  <c r="EN25" i="2"/>
  <c r="EN34" i="2"/>
  <c r="EL26" i="2"/>
  <c r="EK19" i="2"/>
  <c r="EN26" i="2"/>
  <c r="EK37" i="2"/>
  <c r="EL37" i="2" a="1"/>
  <c r="EL37" i="2" s="1"/>
  <c r="EM37" i="2" a="1"/>
  <c r="EM37" i="2" s="1"/>
  <c r="EN37" i="2"/>
  <c r="EO37" i="2"/>
  <c r="EK4" i="2"/>
  <c r="EA37" i="2"/>
  <c r="EA7" i="2"/>
  <c r="EA33" i="2"/>
  <c r="EI28" i="2"/>
  <c r="EA28" i="2"/>
  <c r="EA9" i="2"/>
  <c r="EA14" i="2"/>
  <c r="EA20" i="2"/>
  <c r="EA22" i="2"/>
  <c r="EI26" i="2"/>
  <c r="EA26" i="2"/>
  <c r="EA11" i="2"/>
  <c r="EA16" i="2"/>
  <c r="EA5" i="2"/>
  <c r="EA13" i="2"/>
  <c r="EA8" i="2"/>
  <c r="EA32" i="2"/>
  <c r="EA35" i="2"/>
  <c r="EA34" i="2"/>
  <c r="EA19" i="2"/>
  <c r="DZ39" i="2"/>
  <c r="EP23" i="2" l="1"/>
  <c r="EA39" i="2"/>
  <c r="EK39" i="2"/>
  <c r="EP4" i="2"/>
  <c r="EQ4" i="2" s="1"/>
  <c r="EP37" i="2"/>
  <c r="EP19" i="2"/>
  <c r="EP15" i="2"/>
  <c r="EQ15" i="2" s="1"/>
  <c r="EP17" i="2"/>
  <c r="EQ17" i="2" s="1"/>
  <c r="EP14" i="2"/>
  <c r="EP9" i="2"/>
  <c r="EP28" i="2"/>
  <c r="EL39" i="2"/>
  <c r="EP24" i="2"/>
  <c r="EQ24" i="2" s="1"/>
  <c r="EP8" i="2"/>
  <c r="EP18" i="2"/>
  <c r="EQ18" i="2" s="1"/>
  <c r="EP10" i="2"/>
  <c r="EQ10" i="2" s="1"/>
  <c r="EO39" i="2"/>
  <c r="EP5" i="2"/>
  <c r="EP35" i="2"/>
  <c r="EP13" i="2"/>
  <c r="EP34" i="2"/>
  <c r="EP25" i="2"/>
  <c r="EP7" i="2"/>
  <c r="EP30" i="2"/>
  <c r="EQ30" i="2" s="1"/>
  <c r="EP22" i="2"/>
  <c r="EP20" i="2"/>
  <c r="EP31" i="2"/>
  <c r="EP12" i="2"/>
  <c r="EQ12" i="2" s="1"/>
  <c r="EP29" i="2"/>
  <c r="EQ29" i="2" s="1"/>
  <c r="EP16" i="2"/>
  <c r="EP26" i="2"/>
  <c r="EN39" i="2"/>
  <c r="EP27" i="2"/>
  <c r="EQ27" i="2" s="1"/>
  <c r="EP33" i="2"/>
  <c r="EP21" i="2"/>
  <c r="EQ21" i="2" s="1"/>
  <c r="EP6" i="2"/>
  <c r="EQ6" i="2" s="1"/>
  <c r="EP32" i="2"/>
  <c r="EP11" i="2"/>
  <c r="EP36" i="2"/>
  <c r="EQ36" i="2" s="1"/>
  <c r="FA2" i="2"/>
  <c r="ES37" i="2"/>
  <c r="ET37" i="2" a="1"/>
  <c r="ET37" i="2" s="1"/>
  <c r="EU37" i="2" a="1"/>
  <c r="EU37" i="2" s="1"/>
  <c r="EV37" i="2"/>
  <c r="EW37" i="2"/>
  <c r="EW36" i="2"/>
  <c r="EV36" i="2"/>
  <c r="EU36" i="2" a="1"/>
  <c r="EU36" i="2" s="1"/>
  <c r="ET36" i="2" a="1"/>
  <c r="ET36" i="2" s="1"/>
  <c r="ES36" i="2"/>
  <c r="EV11" i="2"/>
  <c r="EU32" i="2" a="1"/>
  <c r="EU32" i="2" s="1"/>
  <c r="EW21" i="2"/>
  <c r="EW9" i="2"/>
  <c r="EV23" i="2"/>
  <c r="EV13" i="2"/>
  <c r="ES10" i="2"/>
  <c r="EW33" i="2"/>
  <c r="EV14" i="2"/>
  <c r="EU15" i="2" a="1"/>
  <c r="EU15" i="2" s="1"/>
  <c r="EW20" i="2"/>
  <c r="EV33" i="2"/>
  <c r="EU14" i="2" a="1"/>
  <c r="EU14" i="2" s="1"/>
  <c r="ET24" i="2" a="1"/>
  <c r="ET24" i="2" s="1"/>
  <c r="ES24" i="2"/>
  <c r="ES31" i="2"/>
  <c r="EU21" i="2" a="1"/>
  <c r="EU21" i="2" s="1"/>
  <c r="ET7" i="2" a="1"/>
  <c r="ET7" i="2" s="1"/>
  <c r="ES7" i="2"/>
  <c r="EW8" i="2"/>
  <c r="EV25" i="2"/>
  <c r="EV34" i="2"/>
  <c r="EW26" i="2"/>
  <c r="EW19" i="2"/>
  <c r="EW11" i="2"/>
  <c r="ET32" i="2" a="1"/>
  <c r="ET32" i="2" s="1"/>
  <c r="EV6" i="2"/>
  <c r="ES16" i="2"/>
  <c r="EV29" i="2"/>
  <c r="EU27" i="2" a="1"/>
  <c r="EU27" i="2" s="1"/>
  <c r="ET5" i="2" a="1"/>
  <c r="ET5" i="2" s="1"/>
  <c r="ES12" i="2"/>
  <c r="EW28" i="2"/>
  <c r="EV35" i="2"/>
  <c r="EU24" i="2" a="1"/>
  <c r="EU24" i="2" s="1"/>
  <c r="ET15" i="2" a="1"/>
  <c r="ET15" i="2" s="1"/>
  <c r="ES17" i="2"/>
  <c r="EW22" i="2"/>
  <c r="EW30" i="2"/>
  <c r="EV7" i="2"/>
  <c r="ES8" i="2"/>
  <c r="EW34" i="2"/>
  <c r="EU19" i="2" a="1"/>
  <c r="EU19" i="2" s="1"/>
  <c r="ET14" i="2" a="1"/>
  <c r="ET14" i="2" s="1"/>
  <c r="ES15" i="2"/>
  <c r="EW18" i="2"/>
  <c r="EV22" i="2"/>
  <c r="EV30" i="2"/>
  <c r="EU7" i="2" a="1"/>
  <c r="EU7" i="2" s="1"/>
  <c r="EU11" i="2" a="1"/>
  <c r="EU11" i="2" s="1"/>
  <c r="EV32" i="2"/>
  <c r="EU29" i="2" a="1"/>
  <c r="EU29" i="2" s="1"/>
  <c r="EU9" i="2" a="1"/>
  <c r="EU9" i="2" s="1"/>
  <c r="ET11" i="2" a="1"/>
  <c r="ET11" i="2" s="1"/>
  <c r="ET6" i="2" a="1"/>
  <c r="ET6" i="2" s="1"/>
  <c r="EW32" i="2"/>
  <c r="EW16" i="2"/>
  <c r="ET29" i="2" a="1"/>
  <c r="ET29" i="2" s="1"/>
  <c r="ES27" i="2"/>
  <c r="EW12" i="2"/>
  <c r="EV4" i="2"/>
  <c r="EU28" i="2" a="1"/>
  <c r="EU28" i="2" s="1"/>
  <c r="ET35" i="2" a="1"/>
  <c r="ET35" i="2" s="1"/>
  <c r="ET21" i="2" a="1"/>
  <c r="ET21" i="2" s="1"/>
  <c r="ET9" i="2" a="1"/>
  <c r="ET9" i="2" s="1"/>
  <c r="ET13" i="2" a="1"/>
  <c r="ET13" i="2" s="1"/>
  <c r="EV10" i="2"/>
  <c r="EU20" i="2" a="1"/>
  <c r="EU20" i="2" s="1"/>
  <c r="ET33" i="2" a="1"/>
  <c r="ET33" i="2" s="1"/>
  <c r="ES14" i="2"/>
  <c r="EW17" i="2"/>
  <c r="EV18" i="2"/>
  <c r="EU22" i="2" a="1"/>
  <c r="EU22" i="2" s="1"/>
  <c r="EW6" i="2"/>
  <c r="EV16" i="2"/>
  <c r="ES29" i="2"/>
  <c r="EW5" i="2"/>
  <c r="EV12" i="2"/>
  <c r="EU4" i="2" a="1"/>
  <c r="EU4" i="2" s="1"/>
  <c r="ET28" i="2" a="1"/>
  <c r="ET28" i="2" s="1"/>
  <c r="ES35" i="2"/>
  <c r="EW31" i="2"/>
  <c r="ES21" i="2"/>
  <c r="ES9" i="2"/>
  <c r="ES13" i="2"/>
  <c r="EU10" i="2" a="1"/>
  <c r="EU10" i="2" s="1"/>
  <c r="ET20" i="2" a="1"/>
  <c r="ET20" i="2" s="1"/>
  <c r="ES33" i="2"/>
  <c r="EW15" i="2"/>
  <c r="EV17" i="2"/>
  <c r="EU18" i="2" a="1"/>
  <c r="EU18" i="2" s="1"/>
  <c r="ET22" i="2" a="1"/>
  <c r="ET22" i="2" s="1"/>
  <c r="ES22" i="2"/>
  <c r="ET30" i="2" a="1"/>
  <c r="ET30" i="2" s="1"/>
  <c r="EV8" i="2"/>
  <c r="EU25" i="2" a="1"/>
  <c r="EU25" i="2" s="1"/>
  <c r="ET34" i="2" a="1"/>
  <c r="ET34" i="2" s="1"/>
  <c r="ET26" i="2"/>
  <c r="ES26" i="2"/>
  <c r="EV26" i="2"/>
  <c r="ET17" i="2" a="1"/>
  <c r="ET17" i="2" s="1"/>
  <c r="ES18" i="2"/>
  <c r="EW7" i="2"/>
  <c r="ET8" i="2" a="1"/>
  <c r="ET8" i="2" s="1"/>
  <c r="ES25" i="2"/>
  <c r="ES34" i="2"/>
  <c r="ET19" i="2" a="1"/>
  <c r="ET19" i="2" s="1"/>
  <c r="ET31" i="2" a="1"/>
  <c r="ET31" i="2" s="1"/>
  <c r="EV21" i="2"/>
  <c r="EV9" i="2"/>
  <c r="EU23" i="2" a="1"/>
  <c r="EU23" i="2" s="1"/>
  <c r="EU6" i="2" a="1"/>
  <c r="EU6" i="2" s="1"/>
  <c r="ET23" i="2" a="1"/>
  <c r="ET23" i="2" s="1"/>
  <c r="EW10" i="2"/>
  <c r="EV20" i="2"/>
  <c r="EU33" i="2" a="1"/>
  <c r="EU33" i="2" s="1"/>
  <c r="ES11" i="2"/>
  <c r="ES6" i="2"/>
  <c r="EU16" i="2" a="1"/>
  <c r="EU16" i="2" s="1"/>
  <c r="EW27" i="2"/>
  <c r="EV5" i="2"/>
  <c r="EU12" i="2" a="1"/>
  <c r="EU12" i="2" s="1"/>
  <c r="ET4" i="2" a="1"/>
  <c r="ET4" i="2" s="1"/>
  <c r="ES28" i="2"/>
  <c r="EW24" i="2"/>
  <c r="EV31" i="2"/>
  <c r="ES23" i="2"/>
  <c r="EW23" i="2"/>
  <c r="EW13" i="2"/>
  <c r="ET10" i="2" a="1"/>
  <c r="ET10" i="2" s="1"/>
  <c r="ES20" i="2"/>
  <c r="EW14" i="2"/>
  <c r="EV15" i="2"/>
  <c r="EU17" i="2" a="1"/>
  <c r="EU17" i="2" s="1"/>
  <c r="ET18" i="2" a="1"/>
  <c r="ET18" i="2" s="1"/>
  <c r="ES30" i="2"/>
  <c r="EU8" i="2" a="1"/>
  <c r="EU8" i="2" s="1"/>
  <c r="ET25" i="2" a="1"/>
  <c r="ET25" i="2" s="1"/>
  <c r="EU34" i="2" a="1"/>
  <c r="EU34" i="2" s="1"/>
  <c r="EU26" i="2" a="1"/>
  <c r="EU26" i="2" s="1"/>
  <c r="EV19" i="2"/>
  <c r="ES32" i="2"/>
  <c r="ET16" i="2" a="1"/>
  <c r="ET16" i="2" s="1"/>
  <c r="EW29" i="2"/>
  <c r="EV27" i="2"/>
  <c r="EU5" i="2" a="1"/>
  <c r="EU5" i="2" s="1"/>
  <c r="ET12" i="2" a="1"/>
  <c r="ET12" i="2" s="1"/>
  <c r="EW35" i="2"/>
  <c r="EV24" i="2"/>
  <c r="EU31" i="2" a="1"/>
  <c r="EU31" i="2" s="1"/>
  <c r="EU13" i="2" a="1"/>
  <c r="EU13" i="2" s="1"/>
  <c r="ET27" i="2" a="1"/>
  <c r="ET27" i="2" s="1"/>
  <c r="ES5" i="2"/>
  <c r="EW4" i="2"/>
  <c r="EV28" i="2"/>
  <c r="EU35" i="2" a="1"/>
  <c r="EU35" i="2" s="1"/>
  <c r="EW25" i="2"/>
  <c r="ES19" i="2"/>
  <c r="EU30" i="2" a="1"/>
  <c r="EU30" i="2" s="1"/>
  <c r="ES4" i="2"/>
  <c r="EI37" i="2"/>
  <c r="EI36" i="2"/>
  <c r="EI29" i="2"/>
  <c r="EI10" i="2"/>
  <c r="EI30" i="2"/>
  <c r="EI17" i="2"/>
  <c r="EI12" i="2"/>
  <c r="EI15" i="2"/>
  <c r="EI6" i="2"/>
  <c r="EI31" i="2"/>
  <c r="EI33" i="2"/>
  <c r="EI18" i="2"/>
  <c r="EI25" i="2"/>
  <c r="EQ25" i="2"/>
  <c r="EI23" i="2"/>
  <c r="EQ23" i="2"/>
  <c r="EI27" i="2"/>
  <c r="EI24" i="2"/>
  <c r="EI21" i="2"/>
  <c r="EH39" i="2"/>
  <c r="EI4" i="2"/>
  <c r="EX6" i="2" l="1"/>
  <c r="EY6" i="2" s="1"/>
  <c r="EI39" i="2"/>
  <c r="EX4" i="2"/>
  <c r="ES39" i="2"/>
  <c r="EX19" i="2"/>
  <c r="EY19" i="2" s="1"/>
  <c r="EW39" i="2"/>
  <c r="EX5" i="2"/>
  <c r="EY5" i="2" s="1"/>
  <c r="EX32" i="2"/>
  <c r="EY32" i="2" s="1"/>
  <c r="EX30" i="2"/>
  <c r="EX20" i="2"/>
  <c r="EY20" i="2" s="1"/>
  <c r="EX23" i="2"/>
  <c r="EX28" i="2"/>
  <c r="ET39" i="2"/>
  <c r="EX11" i="2"/>
  <c r="EY11" i="2" s="1"/>
  <c r="EX34" i="2"/>
  <c r="EY34" i="2" s="1"/>
  <c r="EX25" i="2"/>
  <c r="EX18" i="2"/>
  <c r="EX26" i="2"/>
  <c r="EY26" i="2" s="1"/>
  <c r="EX22" i="2"/>
  <c r="EY22" i="2" s="1"/>
  <c r="EX33" i="2"/>
  <c r="EX13" i="2"/>
  <c r="EY13" i="2" s="1"/>
  <c r="EX9" i="2"/>
  <c r="EY9" i="2" s="1"/>
  <c r="EX21" i="2"/>
  <c r="EX35" i="2"/>
  <c r="EY35" i="2" s="1"/>
  <c r="EX29" i="2"/>
  <c r="EX14" i="2"/>
  <c r="EY14" i="2" s="1"/>
  <c r="EV39" i="2"/>
  <c r="EX27" i="2"/>
  <c r="EX15" i="2"/>
  <c r="EX8" i="2"/>
  <c r="EY8" i="2" s="1"/>
  <c r="EX17" i="2"/>
  <c r="EX12" i="2"/>
  <c r="EX16" i="2"/>
  <c r="EY16" i="2" s="1"/>
  <c r="EX7" i="2"/>
  <c r="EY7" i="2" s="1"/>
  <c r="EX31" i="2"/>
  <c r="EX24" i="2"/>
  <c r="EX10" i="2"/>
  <c r="EX36" i="2"/>
  <c r="EX37" i="2"/>
  <c r="FI2" i="2"/>
  <c r="FA37" i="2"/>
  <c r="FB37" i="2" a="1"/>
  <c r="FB37" i="2" s="1"/>
  <c r="FC37" i="2" a="1"/>
  <c r="FC37" i="2" s="1"/>
  <c r="FD37" i="2"/>
  <c r="FE37" i="2"/>
  <c r="FE36" i="2"/>
  <c r="FD36" i="2"/>
  <c r="FC36" i="2" a="1"/>
  <c r="FC36" i="2" s="1"/>
  <c r="FB36" i="2" a="1"/>
  <c r="FB36" i="2" s="1"/>
  <c r="FA36" i="2"/>
  <c r="FE11" i="2"/>
  <c r="FB32" i="2" a="1"/>
  <c r="FB32" i="2" s="1"/>
  <c r="FA6" i="2"/>
  <c r="FB29" i="2" a="1"/>
  <c r="FB29" i="2" s="1"/>
  <c r="FA27" i="2"/>
  <c r="FE12" i="2"/>
  <c r="FD4" i="2"/>
  <c r="FC28" i="2" a="1"/>
  <c r="FC28" i="2" s="1"/>
  <c r="FB35" i="2" a="1"/>
  <c r="FB35" i="2" s="1"/>
  <c r="FA24" i="2"/>
  <c r="FE21" i="2"/>
  <c r="FD9" i="2"/>
  <c r="FC23" i="2" a="1"/>
  <c r="FC23" i="2" s="1"/>
  <c r="FB13" i="2" a="1"/>
  <c r="FB13" i="2" s="1"/>
  <c r="FA10" i="2"/>
  <c r="FC33" i="2" a="1"/>
  <c r="FC33" i="2" s="1"/>
  <c r="FB14" i="2" a="1"/>
  <c r="FB14" i="2" s="1"/>
  <c r="FC15" i="2" a="1"/>
  <c r="FC15" i="2" s="1"/>
  <c r="FB17" i="2" a="1"/>
  <c r="FB17" i="2" s="1"/>
  <c r="FA18" i="2"/>
  <c r="FA30" i="2"/>
  <c r="FA8" i="2"/>
  <c r="FD26" i="2"/>
  <c r="FB28" i="2" a="1"/>
  <c r="FB28" i="2" s="1"/>
  <c r="FA35" i="2"/>
  <c r="FE31" i="2"/>
  <c r="FD21" i="2"/>
  <c r="FC9" i="2" a="1"/>
  <c r="FC9" i="2" s="1"/>
  <c r="FB33" i="2" a="1"/>
  <c r="FB33" i="2" s="1"/>
  <c r="FA14" i="2"/>
  <c r="FB15" i="2" a="1"/>
  <c r="FB15" i="2" s="1"/>
  <c r="FA17" i="2"/>
  <c r="FE22" i="2"/>
  <c r="FE7" i="2"/>
  <c r="FE25" i="2"/>
  <c r="FE34" i="2"/>
  <c r="FB26" i="2"/>
  <c r="FA26" i="2"/>
  <c r="FE19" i="2"/>
  <c r="FB11" i="2" a="1"/>
  <c r="FB11" i="2" s="1"/>
  <c r="FA11" i="2"/>
  <c r="FE6" i="2"/>
  <c r="FD16" i="2"/>
  <c r="FE27" i="2"/>
  <c r="FD5" i="2"/>
  <c r="FC12" i="2" a="1"/>
  <c r="FC12" i="2" s="1"/>
  <c r="FB9" i="2" a="1"/>
  <c r="FB9" i="2" s="1"/>
  <c r="FA23" i="2"/>
  <c r="FE10" i="2"/>
  <c r="FB20" i="2" a="1"/>
  <c r="FB20" i="2" s="1"/>
  <c r="FA20" i="2"/>
  <c r="FA33" i="2"/>
  <c r="FE20" i="2"/>
  <c r="FA15" i="2"/>
  <c r="FE18" i="2"/>
  <c r="FD22" i="2"/>
  <c r="FE30" i="2"/>
  <c r="FD7" i="2"/>
  <c r="FE8" i="2"/>
  <c r="FD25" i="2"/>
  <c r="FB34" i="2" a="1"/>
  <c r="FB34" i="2" s="1"/>
  <c r="FC26" i="2" a="1"/>
  <c r="FC26" i="2" s="1"/>
  <c r="FB25" i="2" a="1"/>
  <c r="FB25" i="2" s="1"/>
  <c r="FA34" i="2"/>
  <c r="FC19" i="2" a="1"/>
  <c r="FC19" i="2" s="1"/>
  <c r="FC11" i="2" a="1"/>
  <c r="FC11" i="2" s="1"/>
  <c r="FC6" i="2" a="1"/>
  <c r="FC6" i="2" s="1"/>
  <c r="FE32" i="2"/>
  <c r="FE16" i="2"/>
  <c r="FA29" i="2"/>
  <c r="FE5" i="2"/>
  <c r="FD12" i="2"/>
  <c r="FC4" i="2" a="1"/>
  <c r="FC4" i="2" s="1"/>
  <c r="FB23" i="2" a="1"/>
  <c r="FB23" i="2" s="1"/>
  <c r="FA13" i="2"/>
  <c r="FC20" i="2" a="1"/>
  <c r="FC20" i="2" s="1"/>
  <c r="FB4" i="2" a="1"/>
  <c r="FB4" i="2" s="1"/>
  <c r="FA28" i="2"/>
  <c r="FE24" i="2"/>
  <c r="FD31" i="2"/>
  <c r="FC21" i="2" a="1"/>
  <c r="FC21" i="2" s="1"/>
  <c r="FD8" i="2"/>
  <c r="FC25" i="2" a="1"/>
  <c r="FC25" i="2" s="1"/>
  <c r="FB22" i="2" a="1"/>
  <c r="FB22" i="2" s="1"/>
  <c r="FC30" i="2" a="1"/>
  <c r="FC30" i="2" s="1"/>
  <c r="FE29" i="2"/>
  <c r="FD27" i="2"/>
  <c r="FC5" i="2" a="1"/>
  <c r="FC5" i="2" s="1"/>
  <c r="FB21" i="2" a="1"/>
  <c r="FB21" i="2" s="1"/>
  <c r="FA9" i="2"/>
  <c r="FE13" i="2"/>
  <c r="FD10" i="2"/>
  <c r="FE14" i="2"/>
  <c r="FD20" i="2"/>
  <c r="FE17" i="2"/>
  <c r="FD18" i="2"/>
  <c r="FC22" i="2" a="1"/>
  <c r="FC22" i="2" s="1"/>
  <c r="FD34" i="2"/>
  <c r="FB19" i="2" a="1"/>
  <c r="FB19" i="2" s="1"/>
  <c r="FA19" i="2"/>
  <c r="FB6" i="2" a="1"/>
  <c r="FB6" i="2" s="1"/>
  <c r="FA32" i="2"/>
  <c r="FB16" i="2" a="1"/>
  <c r="FB16" i="2" s="1"/>
  <c r="FD29" i="2"/>
  <c r="FC27" i="2" a="1"/>
  <c r="FC27" i="2" s="1"/>
  <c r="FB7" i="2" a="1"/>
  <c r="FB7" i="2" s="1"/>
  <c r="FC8" i="2" a="1"/>
  <c r="FC8" i="2" s="1"/>
  <c r="FD6" i="2"/>
  <c r="FC16" i="2" a="1"/>
  <c r="FC16" i="2" s="1"/>
  <c r="FD30" i="2"/>
  <c r="FC7" i="2" a="1"/>
  <c r="FC7" i="2" s="1"/>
  <c r="FB31" i="2" a="1"/>
  <c r="FB31" i="2" s="1"/>
  <c r="FA21" i="2"/>
  <c r="FE23" i="2"/>
  <c r="FD13" i="2"/>
  <c r="FC10" i="2" a="1"/>
  <c r="FC10" i="2" s="1"/>
  <c r="FE33" i="2"/>
  <c r="FD14" i="2"/>
  <c r="FE15" i="2"/>
  <c r="FD17" i="2"/>
  <c r="FC18" i="2" a="1"/>
  <c r="FC18" i="2" s="1"/>
  <c r="FD11" i="2"/>
  <c r="FC32" i="2" a="1"/>
  <c r="FC32" i="2" s="1"/>
  <c r="FD32" i="2"/>
  <c r="FA16" i="2"/>
  <c r="FC29" i="2" a="1"/>
  <c r="FC29" i="2" s="1"/>
  <c r="FB27" i="2" a="1"/>
  <c r="FB27" i="2" s="1"/>
  <c r="FA5" i="2"/>
  <c r="FE4" i="2"/>
  <c r="FD28" i="2"/>
  <c r="FC35" i="2" a="1"/>
  <c r="FC35" i="2" s="1"/>
  <c r="FB24" i="2" a="1"/>
  <c r="FB24" i="2" s="1"/>
  <c r="FA31" i="2"/>
  <c r="FE9" i="2"/>
  <c r="FD23" i="2"/>
  <c r="FC13" i="2" a="1"/>
  <c r="FC13" i="2" s="1"/>
  <c r="FB10" i="2" a="1"/>
  <c r="FB10" i="2" s="1"/>
  <c r="FD33" i="2"/>
  <c r="FC14" i="2" a="1"/>
  <c r="FC14" i="2" s="1"/>
  <c r="FD15" i="2"/>
  <c r="FC17" i="2" a="1"/>
  <c r="FC17" i="2" s="1"/>
  <c r="FB18" i="2" a="1"/>
  <c r="FB18" i="2" s="1"/>
  <c r="FA22" i="2"/>
  <c r="FB30" i="2" a="1"/>
  <c r="FB30" i="2" s="1"/>
  <c r="FA7" i="2"/>
  <c r="FB8" i="2" a="1"/>
  <c r="FB8" i="2" s="1"/>
  <c r="FA25" i="2"/>
  <c r="FC34" i="2" a="1"/>
  <c r="FC34" i="2" s="1"/>
  <c r="FD19" i="2"/>
  <c r="FB12" i="2" a="1"/>
  <c r="FB12" i="2" s="1"/>
  <c r="FE35" i="2"/>
  <c r="FD24" i="2"/>
  <c r="FC31" i="2" a="1"/>
  <c r="FC31" i="2" s="1"/>
  <c r="FB5" i="2" a="1"/>
  <c r="FB5" i="2" s="1"/>
  <c r="FA12" i="2"/>
  <c r="FE28" i="2"/>
  <c r="FD35" i="2"/>
  <c r="FC24" i="2" a="1"/>
  <c r="FC24" i="2" s="1"/>
  <c r="FE26" i="2"/>
  <c r="FA4" i="2"/>
  <c r="EQ11" i="2"/>
  <c r="EQ32" i="2"/>
  <c r="EQ33" i="2"/>
  <c r="EQ26" i="2"/>
  <c r="EQ16" i="2"/>
  <c r="EQ31" i="2"/>
  <c r="EQ20" i="2"/>
  <c r="EQ22" i="2"/>
  <c r="EQ7" i="2"/>
  <c r="EQ34" i="2"/>
  <c r="EQ13" i="2"/>
  <c r="EQ35" i="2"/>
  <c r="EQ5" i="2"/>
  <c r="EQ8" i="2"/>
  <c r="EQ28" i="2"/>
  <c r="EQ9" i="2"/>
  <c r="EQ14" i="2"/>
  <c r="EQ19" i="2"/>
  <c r="EQ37" i="2"/>
  <c r="EP39" i="2"/>
  <c r="EQ39" i="2" l="1"/>
  <c r="FF4" i="2"/>
  <c r="FA39" i="2"/>
  <c r="FF12" i="2"/>
  <c r="FG12" i="2" s="1"/>
  <c r="FF25" i="2"/>
  <c r="FF7" i="2"/>
  <c r="FF22" i="2"/>
  <c r="FF31" i="2"/>
  <c r="FG31" i="2" s="1"/>
  <c r="FE39" i="2"/>
  <c r="FF5" i="2"/>
  <c r="FF16" i="2"/>
  <c r="FF21" i="2"/>
  <c r="FG21" i="2" s="1"/>
  <c r="FF32" i="2"/>
  <c r="FF19" i="2"/>
  <c r="FF9" i="2"/>
  <c r="FF28" i="2"/>
  <c r="FG28" i="2" s="1"/>
  <c r="FB39" i="2"/>
  <c r="FF13" i="2"/>
  <c r="FF29" i="2"/>
  <c r="FG29" i="2" s="1"/>
  <c r="FF34" i="2"/>
  <c r="FF15" i="2"/>
  <c r="FF33" i="2"/>
  <c r="FG33" i="2" s="1"/>
  <c r="FF20" i="2"/>
  <c r="FF23" i="2"/>
  <c r="FG23" i="2" s="1"/>
  <c r="FF11" i="2"/>
  <c r="FF26" i="2"/>
  <c r="FF17" i="2"/>
  <c r="FG17" i="2" s="1"/>
  <c r="FF14" i="2"/>
  <c r="FF35" i="2"/>
  <c r="FF8" i="2"/>
  <c r="FF30" i="2"/>
  <c r="FG30" i="2" s="1"/>
  <c r="FF18" i="2"/>
  <c r="FG18" i="2" s="1"/>
  <c r="FF10" i="2"/>
  <c r="FF24" i="2"/>
  <c r="FG24" i="2" s="1"/>
  <c r="FD39" i="2"/>
  <c r="FF27" i="2"/>
  <c r="FG27" i="2" s="1"/>
  <c r="FF6" i="2"/>
  <c r="FF36" i="2"/>
  <c r="FG36" i="2" s="1"/>
  <c r="FF37" i="2"/>
  <c r="FG37" i="2" s="1"/>
  <c r="FQ2" i="2"/>
  <c r="FI37" i="2"/>
  <c r="FJ37" i="2" a="1"/>
  <c r="FJ37" i="2" s="1"/>
  <c r="FK37" i="2" a="1"/>
  <c r="FK37" i="2" s="1"/>
  <c r="FL37" i="2"/>
  <c r="FM37" i="2"/>
  <c r="FM36" i="2"/>
  <c r="FL36" i="2"/>
  <c r="FK36" i="2" a="1"/>
  <c r="FK36" i="2" s="1"/>
  <c r="FJ36" i="2" a="1"/>
  <c r="FJ36" i="2" s="1"/>
  <c r="FI36" i="2"/>
  <c r="FJ27" i="2" a="1"/>
  <c r="FJ27" i="2" s="1"/>
  <c r="FI5" i="2"/>
  <c r="FM4" i="2"/>
  <c r="FL28" i="2"/>
  <c r="FK35" i="2" a="1"/>
  <c r="FK35" i="2" s="1"/>
  <c r="FJ9" i="2" a="1"/>
  <c r="FJ9" i="2" s="1"/>
  <c r="FI9" i="2"/>
  <c r="FI23" i="2"/>
  <c r="FM10" i="2"/>
  <c r="FL33" i="2"/>
  <c r="FK14" i="2" a="1"/>
  <c r="FK14" i="2" s="1"/>
  <c r="FK30" i="2" a="1"/>
  <c r="FK30" i="2" s="1"/>
  <c r="FJ33" i="2" a="1"/>
  <c r="FJ33" i="2" s="1"/>
  <c r="FI14" i="2"/>
  <c r="FM15" i="2"/>
  <c r="FL17" i="2"/>
  <c r="FK18" i="2" a="1"/>
  <c r="FK18" i="2" s="1"/>
  <c r="FK26" i="2" a="1"/>
  <c r="FK26" i="2" s="1"/>
  <c r="FM32" i="2"/>
  <c r="FJ16" i="2" a="1"/>
  <c r="FJ16" i="2" s="1"/>
  <c r="FM27" i="2"/>
  <c r="FL5" i="2"/>
  <c r="FK12" i="2" a="1"/>
  <c r="FK12" i="2" s="1"/>
  <c r="FJ18" i="2" a="1"/>
  <c r="FJ18" i="2" s="1"/>
  <c r="FI22" i="2"/>
  <c r="FI30" i="2"/>
  <c r="FJ7" i="2" a="1"/>
  <c r="FJ7" i="2" s="1"/>
  <c r="FK8" i="2" a="1"/>
  <c r="FK8" i="2" s="1"/>
  <c r="FI32" i="2"/>
  <c r="FL16" i="2"/>
  <c r="FJ29" i="2" a="1"/>
  <c r="FJ29" i="2" s="1"/>
  <c r="FI27" i="2"/>
  <c r="FM12" i="2"/>
  <c r="FL4" i="2"/>
  <c r="FK28" i="2" a="1"/>
  <c r="FK28" i="2" s="1"/>
  <c r="FJ35" i="2" a="1"/>
  <c r="FJ35" i="2" s="1"/>
  <c r="FI24" i="2"/>
  <c r="FJ21" i="2" a="1"/>
  <c r="FJ21" i="2" s="1"/>
  <c r="FM13" i="2"/>
  <c r="FL10" i="2"/>
  <c r="FK33" i="2" a="1"/>
  <c r="FK33" i="2" s="1"/>
  <c r="FJ28" i="2" a="1"/>
  <c r="FJ28" i="2" s="1"/>
  <c r="FI35" i="2"/>
  <c r="FM31" i="2"/>
  <c r="FI21" i="2"/>
  <c r="FM23" i="2"/>
  <c r="FL13" i="2"/>
  <c r="FK10" i="2" a="1"/>
  <c r="FK10" i="2" s="1"/>
  <c r="FL8" i="2"/>
  <c r="FK25" i="2" a="1"/>
  <c r="FK25" i="2" s="1"/>
  <c r="FI11" i="2"/>
  <c r="FJ32" i="2" a="1"/>
  <c r="FJ32" i="2" s="1"/>
  <c r="FI6" i="2"/>
  <c r="FK16" i="2" a="1"/>
  <c r="FK16" i="2" s="1"/>
  <c r="FI29" i="2"/>
  <c r="FM5" i="2"/>
  <c r="FL12" i="2"/>
  <c r="FK4" i="2" a="1"/>
  <c r="FK4" i="2" s="1"/>
  <c r="FJ22" i="2" a="1"/>
  <c r="FJ22" i="2" s="1"/>
  <c r="FJ30" i="2" a="1"/>
  <c r="FJ30" i="2" s="1"/>
  <c r="FK7" i="2" a="1"/>
  <c r="FK7" i="2" s="1"/>
  <c r="FI19" i="2"/>
  <c r="FJ25" i="2" a="1"/>
  <c r="FJ25" i="2" s="1"/>
  <c r="FM34" i="2"/>
  <c r="FJ26" i="2"/>
  <c r="FL19" i="2"/>
  <c r="FJ17" i="2" a="1"/>
  <c r="FJ17" i="2" s="1"/>
  <c r="FI18" i="2"/>
  <c r="FI7" i="2"/>
  <c r="FJ8" i="2" a="1"/>
  <c r="FJ8" i="2" s="1"/>
  <c r="FI8" i="2"/>
  <c r="FI25" i="2"/>
  <c r="FJ34" i="2" a="1"/>
  <c r="FJ34" i="2" s="1"/>
  <c r="FM26" i="2"/>
  <c r="FM11" i="2"/>
  <c r="FJ6" i="2" a="1"/>
  <c r="FJ6" i="2" s="1"/>
  <c r="FL32" i="2"/>
  <c r="FI16" i="2"/>
  <c r="FM29" i="2"/>
  <c r="FL27" i="2"/>
  <c r="FK5" i="2" a="1"/>
  <c r="FK5" i="2" s="1"/>
  <c r="FJ12" i="2" a="1"/>
  <c r="FJ12" i="2" s="1"/>
  <c r="FM35" i="2"/>
  <c r="FL24" i="2"/>
  <c r="FK31" i="2" a="1"/>
  <c r="FK31" i="2" s="1"/>
  <c r="FM21" i="2"/>
  <c r="FL9" i="2"/>
  <c r="FK23" i="2" a="1"/>
  <c r="FK23" i="2" s="1"/>
  <c r="FJ13" i="2" a="1"/>
  <c r="FJ13" i="2" s="1"/>
  <c r="FI10" i="2"/>
  <c r="FM14" i="2"/>
  <c r="FL20" i="2"/>
  <c r="FK15" i="2" a="1"/>
  <c r="FK15" i="2" s="1"/>
  <c r="FJ11" i="2" a="1"/>
  <c r="FJ11" i="2" s="1"/>
  <c r="FK32" i="2" a="1"/>
  <c r="FK32" i="2" s="1"/>
  <c r="FL6" i="2"/>
  <c r="FL29" i="2"/>
  <c r="FK27" i="2" a="1"/>
  <c r="FK27" i="2" s="1"/>
  <c r="FJ5" i="2" a="1"/>
  <c r="FJ5" i="2" s="1"/>
  <c r="FI12" i="2"/>
  <c r="FM28" i="2"/>
  <c r="FL35" i="2"/>
  <c r="FK24" i="2" a="1"/>
  <c r="FK24" i="2" s="1"/>
  <c r="FJ31" i="2" a="1"/>
  <c r="FJ31" i="2" s="1"/>
  <c r="FL21" i="2"/>
  <c r="FK9" i="2" a="1"/>
  <c r="FK9" i="2" s="1"/>
  <c r="FJ23" i="2" a="1"/>
  <c r="FJ23" i="2" s="1"/>
  <c r="FI13" i="2"/>
  <c r="FM33" i="2"/>
  <c r="FL14" i="2"/>
  <c r="FK20" i="2" a="1"/>
  <c r="FK20" i="2" s="1"/>
  <c r="FJ15" i="2" a="1"/>
  <c r="FJ15" i="2" s="1"/>
  <c r="FI17" i="2"/>
  <c r="FM22" i="2"/>
  <c r="FM30" i="2"/>
  <c r="FL34" i="2"/>
  <c r="FM19" i="2"/>
  <c r="FI26" i="2"/>
  <c r="FK11" i="2" a="1"/>
  <c r="FK11" i="2" s="1"/>
  <c r="FM6" i="2"/>
  <c r="FM16" i="2"/>
  <c r="FK29" i="2" a="1"/>
  <c r="FK29" i="2" s="1"/>
  <c r="FJ24" i="2" a="1"/>
  <c r="FJ24" i="2" s="1"/>
  <c r="FI31" i="2"/>
  <c r="FK21" i="2" a="1"/>
  <c r="FK21" i="2" s="1"/>
  <c r="FJ20" i="2" a="1"/>
  <c r="FJ20" i="2" s="1"/>
  <c r="FI20" i="2"/>
  <c r="FI15" i="2"/>
  <c r="FM18" i="2"/>
  <c r="FL22" i="2"/>
  <c r="FL30" i="2"/>
  <c r="FM7" i="2"/>
  <c r="FM25" i="2"/>
  <c r="FI34" i="2"/>
  <c r="FJ19" i="2" a="1"/>
  <c r="FJ19" i="2" s="1"/>
  <c r="FL26" i="2"/>
  <c r="FJ14" i="2" a="1"/>
  <c r="FJ14" i="2" s="1"/>
  <c r="FM17" i="2"/>
  <c r="FL18" i="2"/>
  <c r="FK22" i="2" a="1"/>
  <c r="FK22" i="2" s="1"/>
  <c r="FL7" i="2"/>
  <c r="FM8" i="2"/>
  <c r="FL25" i="2"/>
  <c r="FK19" i="2" a="1"/>
  <c r="FK19" i="2" s="1"/>
  <c r="FK34" i="2" a="1"/>
  <c r="FK34" i="2" s="1"/>
  <c r="FL11" i="2"/>
  <c r="FK6" i="2" a="1"/>
  <c r="FK6" i="2" s="1"/>
  <c r="FJ4" i="2" a="1"/>
  <c r="FJ4" i="2" s="1"/>
  <c r="FI28" i="2"/>
  <c r="FM24" i="2"/>
  <c r="FL31" i="2"/>
  <c r="FM9" i="2"/>
  <c r="FL23" i="2"/>
  <c r="FK13" i="2" a="1"/>
  <c r="FK13" i="2" s="1"/>
  <c r="FJ10" i="2" a="1"/>
  <c r="FJ10" i="2" s="1"/>
  <c r="FI33" i="2"/>
  <c r="FM20" i="2"/>
  <c r="FL15" i="2"/>
  <c r="FK17" i="2" a="1"/>
  <c r="FK17" i="2" s="1"/>
  <c r="FI4" i="2"/>
  <c r="EY37" i="2"/>
  <c r="EY36" i="2"/>
  <c r="EY10" i="2"/>
  <c r="FG10" i="2"/>
  <c r="EY24" i="2"/>
  <c r="EY31" i="2"/>
  <c r="EY12" i="2"/>
  <c r="EY17" i="2"/>
  <c r="EY15" i="2"/>
  <c r="FG15" i="2"/>
  <c r="EY27" i="2"/>
  <c r="EY29" i="2"/>
  <c r="EY21" i="2"/>
  <c r="EY33" i="2"/>
  <c r="EY18" i="2"/>
  <c r="EY25" i="2"/>
  <c r="FG25" i="2"/>
  <c r="EY28" i="2"/>
  <c r="EY23" i="2"/>
  <c r="EY30" i="2"/>
  <c r="EX39" i="2"/>
  <c r="FG4" i="2"/>
  <c r="EY4" i="2"/>
  <c r="EY39" i="2" l="1"/>
  <c r="FN4" i="2"/>
  <c r="FI39" i="2"/>
  <c r="FN33" i="2"/>
  <c r="FN28" i="2"/>
  <c r="FJ39" i="2"/>
  <c r="FN34" i="2"/>
  <c r="FO34" i="2" s="1"/>
  <c r="FN15" i="2"/>
  <c r="FN20" i="2"/>
  <c r="FO20" i="2" s="1"/>
  <c r="FN31" i="2"/>
  <c r="FN26" i="2"/>
  <c r="FO26" i="2" s="1"/>
  <c r="FN17" i="2"/>
  <c r="FN13" i="2"/>
  <c r="FO13" i="2" s="1"/>
  <c r="FN12" i="2"/>
  <c r="FN10" i="2"/>
  <c r="FN16" i="2"/>
  <c r="FO16" i="2" s="1"/>
  <c r="FN25" i="2"/>
  <c r="FN8" i="2"/>
  <c r="FO8" i="2" s="1"/>
  <c r="FN7" i="2"/>
  <c r="FO7" i="2" s="1"/>
  <c r="FN18" i="2"/>
  <c r="FN19" i="2"/>
  <c r="FO19" i="2" s="1"/>
  <c r="FN29" i="2"/>
  <c r="FN6" i="2"/>
  <c r="FO6" i="2" s="1"/>
  <c r="FN11" i="2"/>
  <c r="FO11" i="2" s="1"/>
  <c r="FN21" i="2"/>
  <c r="FN35" i="2"/>
  <c r="FN24" i="2"/>
  <c r="FL39" i="2"/>
  <c r="FN27" i="2"/>
  <c r="FN32" i="2"/>
  <c r="FN30" i="2"/>
  <c r="FN22" i="2"/>
  <c r="FO22" i="2" s="1"/>
  <c r="FN14" i="2"/>
  <c r="FO14" i="2" s="1"/>
  <c r="FN23" i="2"/>
  <c r="FN9" i="2"/>
  <c r="FO9" i="2" s="1"/>
  <c r="FM39" i="2"/>
  <c r="FN5" i="2"/>
  <c r="FO5" i="2" s="1"/>
  <c r="FN36" i="2"/>
  <c r="FN37" i="2"/>
  <c r="FY2" i="2"/>
  <c r="FS37" i="2" a="1"/>
  <c r="FS37" i="2" s="1"/>
  <c r="FU36" i="2"/>
  <c r="FT36" i="2"/>
  <c r="FS36" i="2" a="1"/>
  <c r="FS36" i="2" s="1"/>
  <c r="FR36" i="2" a="1"/>
  <c r="FR36" i="2" s="1"/>
  <c r="FQ36" i="2"/>
  <c r="FR6" i="2" a="1"/>
  <c r="FR6" i="2" s="1"/>
  <c r="FT32" i="2"/>
  <c r="FR29" i="2" a="1"/>
  <c r="FR29" i="2" s="1"/>
  <c r="FQ27" i="2"/>
  <c r="FU12" i="2"/>
  <c r="FT4" i="2"/>
  <c r="FS28" i="2" a="1"/>
  <c r="FS28" i="2" s="1"/>
  <c r="FR11" i="2" a="1"/>
  <c r="FR11" i="2" s="1"/>
  <c r="FU6" i="2"/>
  <c r="FU16" i="2"/>
  <c r="FQ29" i="2"/>
  <c r="FU5" i="2"/>
  <c r="FT12" i="2"/>
  <c r="FS4" i="2" a="1"/>
  <c r="FS4" i="2" s="1"/>
  <c r="FR28" i="2" a="1"/>
  <c r="FR28" i="2" s="1"/>
  <c r="FQ35" i="2"/>
  <c r="FU31" i="2"/>
  <c r="FS21" i="2" a="1"/>
  <c r="FS21" i="2" s="1"/>
  <c r="FR9" i="2" a="1"/>
  <c r="FR9" i="2" s="1"/>
  <c r="FQ23" i="2"/>
  <c r="FU10" i="2"/>
  <c r="FT33" i="2"/>
  <c r="FS14" i="2" a="1"/>
  <c r="FS14" i="2" s="1"/>
  <c r="FR20" i="2" a="1"/>
  <c r="FR20" i="2" s="1"/>
  <c r="FQ15" i="2"/>
  <c r="FU18" i="2"/>
  <c r="FT22" i="2"/>
  <c r="FU30" i="2"/>
  <c r="FT7" i="2"/>
  <c r="FU8" i="2"/>
  <c r="FT25" i="2"/>
  <c r="FQ34" i="2"/>
  <c r="FR26" i="2"/>
  <c r="FQ26" i="2"/>
  <c r="FQ19" i="2"/>
  <c r="FT26" i="2"/>
  <c r="FQ6" i="2"/>
  <c r="FT16" i="2"/>
  <c r="FU27" i="2"/>
  <c r="FT5" i="2"/>
  <c r="FS12" i="2" a="1"/>
  <c r="FS12" i="2" s="1"/>
  <c r="FR14" i="2" a="1"/>
  <c r="FR14" i="2" s="1"/>
  <c r="FQ20" i="2"/>
  <c r="FU17" i="2"/>
  <c r="FT18" i="2"/>
  <c r="FS22" i="2" a="1"/>
  <c r="FS22" i="2" s="1"/>
  <c r="FT8" i="2"/>
  <c r="FS25" i="2" a="1"/>
  <c r="FS25" i="2" s="1"/>
  <c r="FS19" i="2" a="1"/>
  <c r="FS19" i="2" s="1"/>
  <c r="FR7" i="2" a="1"/>
  <c r="FR7" i="2" s="1"/>
  <c r="FS8" i="2" a="1"/>
  <c r="FS8" i="2" s="1"/>
  <c r="FR5" i="2" a="1"/>
  <c r="FR5" i="2" s="1"/>
  <c r="FQ5" i="2"/>
  <c r="FQ12" i="2"/>
  <c r="FU28" i="2"/>
  <c r="FT35" i="2"/>
  <c r="FS24" i="2" a="1"/>
  <c r="FS24" i="2" s="1"/>
  <c r="FR10" i="2" a="1"/>
  <c r="FR10" i="2" s="1"/>
  <c r="FQ33" i="2"/>
  <c r="FU20" i="2"/>
  <c r="FT15" i="2"/>
  <c r="FS17" i="2" a="1"/>
  <c r="FS17" i="2" s="1"/>
  <c r="FR4" i="2" a="1"/>
  <c r="FR4" i="2" s="1"/>
  <c r="FQ28" i="2"/>
  <c r="FU24" i="2"/>
  <c r="FT31" i="2"/>
  <c r="FR21" i="2" a="1"/>
  <c r="FR21" i="2" s="1"/>
  <c r="FQ21" i="2"/>
  <c r="FQ9" i="2"/>
  <c r="FU13" i="2"/>
  <c r="FT10" i="2"/>
  <c r="FS33" i="2" a="1"/>
  <c r="FS33" i="2" s="1"/>
  <c r="FT30" i="2"/>
  <c r="FS7" i="2" a="1"/>
  <c r="FS7" i="2" s="1"/>
  <c r="FS34" i="2" a="1"/>
  <c r="FS34" i="2" s="1"/>
  <c r="FR22" i="2" a="1"/>
  <c r="FR22" i="2" s="1"/>
  <c r="FS30" i="2" a="1"/>
  <c r="FS30" i="2" s="1"/>
  <c r="FT11" i="2"/>
  <c r="FR32" i="2" a="1"/>
  <c r="FR32" i="2" s="1"/>
  <c r="FT6" i="2"/>
  <c r="FR16" i="2" a="1"/>
  <c r="FR16" i="2" s="1"/>
  <c r="FT29" i="2"/>
  <c r="FS27" i="2" a="1"/>
  <c r="FS27" i="2" s="1"/>
  <c r="FR31" i="2" a="1"/>
  <c r="FR31" i="2" s="1"/>
  <c r="FQ31" i="2"/>
  <c r="FU9" i="2"/>
  <c r="FT23" i="2"/>
  <c r="FS13" i="2" a="1"/>
  <c r="FS13" i="2" s="1"/>
  <c r="FR23" i="2" a="1"/>
  <c r="FR23" i="2" s="1"/>
  <c r="FQ13" i="2"/>
  <c r="FU33" i="2"/>
  <c r="FT14" i="2"/>
  <c r="FS20" i="2" a="1"/>
  <c r="FS20" i="2" s="1"/>
  <c r="FQ11" i="2"/>
  <c r="FS32" i="2" a="1"/>
  <c r="FS32" i="2" s="1"/>
  <c r="FQ32" i="2"/>
  <c r="FS16" i="2" a="1"/>
  <c r="FS16" i="2" s="1"/>
  <c r="FU29" i="2"/>
  <c r="FT27" i="2"/>
  <c r="FS5" i="2" a="1"/>
  <c r="FS5" i="2" s="1"/>
  <c r="FR12" i="2" a="1"/>
  <c r="FR12" i="2" s="1"/>
  <c r="FU35" i="2"/>
  <c r="FT24" i="2"/>
  <c r="FS31" i="2" a="1"/>
  <c r="FS31" i="2" s="1"/>
  <c r="FU23" i="2"/>
  <c r="FT13" i="2"/>
  <c r="FS10" i="2" a="1"/>
  <c r="FS10" i="2" s="1"/>
  <c r="FR33" i="2" a="1"/>
  <c r="FR33" i="2" s="1"/>
  <c r="FQ14" i="2"/>
  <c r="FU15" i="2"/>
  <c r="FT17" i="2"/>
  <c r="FS18" i="2" a="1"/>
  <c r="FS18" i="2" s="1"/>
  <c r="FR25" i="2" a="1"/>
  <c r="FR25" i="2" s="1"/>
  <c r="FU34" i="2"/>
  <c r="FR19" i="2" a="1"/>
  <c r="FR19" i="2" s="1"/>
  <c r="FR18" i="2" a="1"/>
  <c r="FR18" i="2" s="1"/>
  <c r="FQ22" i="2"/>
  <c r="FR30" i="2" a="1"/>
  <c r="FR30" i="2" s="1"/>
  <c r="FQ7" i="2"/>
  <c r="FR8" i="2" a="1"/>
  <c r="FR8" i="2" s="1"/>
  <c r="FQ25" i="2"/>
  <c r="FR34" i="2" a="1"/>
  <c r="FR34" i="2" s="1"/>
  <c r="FU26" i="2"/>
  <c r="FR35" i="2" a="1"/>
  <c r="FR35" i="2" s="1"/>
  <c r="FQ24" i="2"/>
  <c r="FT21" i="2"/>
  <c r="FS9" i="2" a="1"/>
  <c r="FS9" i="2" s="1"/>
  <c r="FU11" i="2"/>
  <c r="FS6" i="2" a="1"/>
  <c r="FS6" i="2" s="1"/>
  <c r="FU32" i="2"/>
  <c r="FQ16" i="2"/>
  <c r="FS29" i="2" a="1"/>
  <c r="FS29" i="2" s="1"/>
  <c r="FR27" i="2" a="1"/>
  <c r="FR27" i="2" s="1"/>
  <c r="FU4" i="2"/>
  <c r="FT28" i="2"/>
  <c r="FS35" i="2" a="1"/>
  <c r="FS35" i="2" s="1"/>
  <c r="FR24" i="2" a="1"/>
  <c r="FR24" i="2" s="1"/>
  <c r="FU21" i="2"/>
  <c r="FT9" i="2"/>
  <c r="FS23" i="2" a="1"/>
  <c r="FS23" i="2" s="1"/>
  <c r="FR13" i="2" a="1"/>
  <c r="FR13" i="2" s="1"/>
  <c r="FQ10" i="2"/>
  <c r="FU14" i="2"/>
  <c r="FT20" i="2"/>
  <c r="FS15" i="2" a="1"/>
  <c r="FS15" i="2" s="1"/>
  <c r="FR17" i="2" a="1"/>
  <c r="FR17" i="2" s="1"/>
  <c r="FQ17" i="2"/>
  <c r="FQ18" i="2"/>
  <c r="FQ30" i="2"/>
  <c r="FQ8" i="2"/>
  <c r="FT19" i="2"/>
  <c r="FU19" i="2"/>
  <c r="FS11" i="2" a="1"/>
  <c r="FS11" i="2" s="1"/>
  <c r="FR15" i="2" a="1"/>
  <c r="FR15" i="2" s="1"/>
  <c r="FU22" i="2"/>
  <c r="FU7" i="2"/>
  <c r="FU25" i="2"/>
  <c r="FT34" i="2"/>
  <c r="FS26" i="2" a="1"/>
  <c r="FS26" i="2" s="1"/>
  <c r="FR37" i="2" a="1"/>
  <c r="FR37" i="2" s="1"/>
  <c r="FU37" i="2"/>
  <c r="FT37" i="2"/>
  <c r="FQ37" i="2"/>
  <c r="FQ4" i="2"/>
  <c r="FG6" i="2"/>
  <c r="FG8" i="2"/>
  <c r="FO35" i="2"/>
  <c r="FG35" i="2"/>
  <c r="FG14" i="2"/>
  <c r="FG26" i="2"/>
  <c r="FG11" i="2"/>
  <c r="FG20" i="2"/>
  <c r="FG34" i="2"/>
  <c r="FG13" i="2"/>
  <c r="FG9" i="2"/>
  <c r="FG19" i="2"/>
  <c r="FG32" i="2"/>
  <c r="FO32" i="2"/>
  <c r="FG16" i="2"/>
  <c r="FG5" i="2"/>
  <c r="FG22" i="2"/>
  <c r="FG7" i="2"/>
  <c r="FF39" i="2"/>
  <c r="FG39" i="2" l="1"/>
  <c r="FV4" i="2"/>
  <c r="FQ39" i="2"/>
  <c r="FV37" i="2"/>
  <c r="FW37" i="2" s="1"/>
  <c r="FV8" i="2"/>
  <c r="FV30" i="2"/>
  <c r="FW30" i="2" s="1"/>
  <c r="FV18" i="2"/>
  <c r="FW18" i="2" s="1"/>
  <c r="FV17" i="2"/>
  <c r="FW17" i="2" s="1"/>
  <c r="FV10" i="2"/>
  <c r="FU39" i="2"/>
  <c r="FV16" i="2"/>
  <c r="FV24" i="2"/>
  <c r="FW24" i="2" s="1"/>
  <c r="FV25" i="2"/>
  <c r="FV7" i="2"/>
  <c r="FV22" i="2"/>
  <c r="FV14" i="2"/>
  <c r="FV32" i="2"/>
  <c r="FV11" i="2"/>
  <c r="FW11" i="2" s="1"/>
  <c r="FV13" i="2"/>
  <c r="FV31" i="2"/>
  <c r="FW31" i="2" s="1"/>
  <c r="FV9" i="2"/>
  <c r="FV21" i="2"/>
  <c r="FW21" i="2" s="1"/>
  <c r="FV28" i="2"/>
  <c r="FW28" i="2" s="1"/>
  <c r="FR39" i="2"/>
  <c r="FV33" i="2"/>
  <c r="FV12" i="2"/>
  <c r="FW12" i="2" s="1"/>
  <c r="FV5" i="2"/>
  <c r="FW5" i="2" s="1"/>
  <c r="FV20" i="2"/>
  <c r="FV6" i="2"/>
  <c r="FV19" i="2"/>
  <c r="FV26" i="2"/>
  <c r="FV34" i="2"/>
  <c r="FV15" i="2"/>
  <c r="FV23" i="2"/>
  <c r="FW23" i="2" s="1"/>
  <c r="FV35" i="2"/>
  <c r="FV29" i="2"/>
  <c r="FW29" i="2" s="1"/>
  <c r="FT39" i="2"/>
  <c r="FV27" i="2"/>
  <c r="FW27" i="2" s="1"/>
  <c r="FV36" i="2"/>
  <c r="FW36" i="2" s="1"/>
  <c r="GG2" i="2"/>
  <c r="GA36" i="2" a="1"/>
  <c r="GA36" i="2" s="1"/>
  <c r="GB8" i="2"/>
  <c r="FY29" i="2"/>
  <c r="FZ28" i="2" a="1"/>
  <c r="FZ28" i="2" s="1"/>
  <c r="GB23" i="2"/>
  <c r="FY10" i="2"/>
  <c r="GA17" i="2" a="1"/>
  <c r="GA17" i="2" s="1"/>
  <c r="FY30" i="2"/>
  <c r="FZ25" i="2" a="1"/>
  <c r="FZ25" i="2" s="1"/>
  <c r="GA19" i="2" a="1"/>
  <c r="GA19" i="2" s="1"/>
  <c r="GC17" i="2"/>
  <c r="GB7" i="2"/>
  <c r="GB25" i="2"/>
  <c r="FZ11" i="2" a="1"/>
  <c r="FZ11" i="2" s="1"/>
  <c r="GC6" i="2"/>
  <c r="FZ29" i="2" a="1"/>
  <c r="FZ29" i="2" s="1"/>
  <c r="FY27" i="2"/>
  <c r="GB4" i="2"/>
  <c r="GC34" i="2"/>
  <c r="FZ6" i="2" a="1"/>
  <c r="FZ6" i="2" s="1"/>
  <c r="GA16" i="2" a="1"/>
  <c r="GA16" i="2" s="1"/>
  <c r="GB5" i="2"/>
  <c r="FY28" i="2"/>
  <c r="GB31" i="2"/>
  <c r="GB9" i="2"/>
  <c r="FZ13" i="2" a="1"/>
  <c r="FZ13" i="2" s="1"/>
  <c r="GC14" i="2"/>
  <c r="GA15" i="2" a="1"/>
  <c r="GA15" i="2" s="1"/>
  <c r="FY18" i="2"/>
  <c r="FZ8" i="2" a="1"/>
  <c r="FZ8" i="2" s="1"/>
  <c r="GB19" i="2"/>
  <c r="FZ12" i="2" a="1"/>
  <c r="FZ12" i="2" s="1"/>
  <c r="GC35" i="2"/>
  <c r="GA31" i="2" a="1"/>
  <c r="GA31" i="2" s="1"/>
  <c r="FZ23" i="2" a="1"/>
  <c r="FZ23" i="2" s="1"/>
  <c r="FY23" i="2"/>
  <c r="GC33" i="2"/>
  <c r="GA20" i="2" a="1"/>
  <c r="GA20" i="2" s="1"/>
  <c r="FZ5" i="2" a="1"/>
  <c r="FZ5" i="2" s="1"/>
  <c r="GC28" i="2"/>
  <c r="GA24" i="2" a="1"/>
  <c r="GA24" i="2" s="1"/>
  <c r="FZ9" i="2" a="1"/>
  <c r="FZ9" i="2" s="1"/>
  <c r="GB33" i="2"/>
  <c r="GA11" i="2" a="1"/>
  <c r="GA11" i="2" s="1"/>
  <c r="FZ27" i="2" a="1"/>
  <c r="FZ27" i="2" s="1"/>
  <c r="FY5" i="2"/>
  <c r="GB28" i="2"/>
  <c r="FY26" i="2"/>
  <c r="GA32" i="2" a="1"/>
  <c r="GA32" i="2" s="1"/>
  <c r="GB32" i="2"/>
  <c r="FY16" i="2"/>
  <c r="GB27" i="2"/>
  <c r="GB21" i="2"/>
  <c r="FZ15" i="2" a="1"/>
  <c r="FZ15" i="2" s="1"/>
  <c r="GC22" i="2"/>
  <c r="FY8" i="2"/>
  <c r="GB26" i="2"/>
  <c r="GA29" i="2" a="1"/>
  <c r="GA29" i="2" s="1"/>
  <c r="FY31" i="2"/>
  <c r="FY9" i="2"/>
  <c r="GB10" i="2"/>
  <c r="FZ35" i="2" a="1"/>
  <c r="FZ35" i="2" s="1"/>
  <c r="GC23" i="2"/>
  <c r="GA10" i="2" a="1"/>
  <c r="GA10" i="2" s="1"/>
  <c r="GC11" i="2"/>
  <c r="FY6" i="2"/>
  <c r="GA27" i="2" a="1"/>
  <c r="GA27" i="2" s="1"/>
  <c r="FZ20" i="2" a="1"/>
  <c r="FZ20" i="2" s="1"/>
  <c r="GC18" i="2"/>
  <c r="GB30" i="2"/>
  <c r="GC25" i="2"/>
  <c r="GC19" i="2"/>
  <c r="FZ33" i="2" a="1"/>
  <c r="FZ33" i="2" s="1"/>
  <c r="GC15" i="2"/>
  <c r="GA18" i="2" a="1"/>
  <c r="GA18" i="2" s="1"/>
  <c r="FZ22" i="2" a="1"/>
  <c r="FZ22" i="2" s="1"/>
  <c r="GA7" i="2" a="1"/>
  <c r="GA7" i="2" s="1"/>
  <c r="GB37" i="2"/>
  <c r="GA25" i="2" a="1"/>
  <c r="GA25" i="2" s="1"/>
  <c r="GC5" i="2"/>
  <c r="FY35" i="2"/>
  <c r="GA13" i="2" a="1"/>
  <c r="GA13" i="2" s="1"/>
  <c r="FY33" i="2"/>
  <c r="FZ7" i="2" a="1"/>
  <c r="FZ7" i="2" s="1"/>
  <c r="FY25" i="2"/>
  <c r="GB18" i="2"/>
  <c r="GC8" i="2"/>
  <c r="GA28" i="2" a="1"/>
  <c r="GA28" i="2" s="1"/>
  <c r="FY11" i="2"/>
  <c r="GC27" i="2"/>
  <c r="FZ4" i="2" a="1"/>
  <c r="FZ4" i="2" s="1"/>
  <c r="GC21" i="2"/>
  <c r="FZ17" i="2" a="1"/>
  <c r="FZ17" i="2" s="1"/>
  <c r="GA34" i="2" a="1"/>
  <c r="GA34" i="2" s="1"/>
  <c r="FY13" i="2"/>
  <c r="GB35" i="2"/>
  <c r="GC10" i="2"/>
  <c r="GA6" i="2" a="1"/>
  <c r="GA6" i="2" s="1"/>
  <c r="GC4" i="2"/>
  <c r="GA30" i="2" a="1"/>
  <c r="GA30" i="2" s="1"/>
  <c r="GC29" i="2"/>
  <c r="GA9" i="2" a="1"/>
  <c r="GA9" i="2" s="1"/>
  <c r="GC30" i="2"/>
  <c r="GC32" i="2"/>
  <c r="FZ21" i="2" a="1"/>
  <c r="FZ21" i="2" s="1"/>
  <c r="GC13" i="2"/>
  <c r="FY24" i="2"/>
  <c r="GB29" i="2"/>
  <c r="GA21" i="2" a="1"/>
  <c r="GA21" i="2" s="1"/>
  <c r="GB22" i="2"/>
  <c r="FY34" i="2"/>
  <c r="FY14" i="2"/>
  <c r="FY37" i="2"/>
  <c r="GC37" i="2"/>
  <c r="GC36" i="2"/>
  <c r="FZ36" i="2" a="1"/>
  <c r="FZ36" i="2" s="1"/>
  <c r="GB6" i="2"/>
  <c r="GB12" i="2"/>
  <c r="GC31" i="2"/>
  <c r="FZ10" i="2" a="1"/>
  <c r="FZ10" i="2" s="1"/>
  <c r="GC20" i="2"/>
  <c r="FZ18" i="2" a="1"/>
  <c r="FZ18" i="2" s="1"/>
  <c r="GB34" i="2"/>
  <c r="FZ14" i="2" a="1"/>
  <c r="FZ14" i="2" s="1"/>
  <c r="GA22" i="2" a="1"/>
  <c r="GA22" i="2" s="1"/>
  <c r="FZ37" i="2" a="1"/>
  <c r="FZ37" i="2" s="1"/>
  <c r="GB36" i="2"/>
  <c r="FY36" i="2"/>
  <c r="GB16" i="2"/>
  <c r="GA4" i="2" a="1"/>
  <c r="GA4" i="2" s="1"/>
  <c r="GC9" i="2"/>
  <c r="GB15" i="2"/>
  <c r="FY22" i="2"/>
  <c r="GA8" i="2" a="1"/>
  <c r="GA8" i="2" s="1"/>
  <c r="FZ26" i="2"/>
  <c r="FY20" i="2"/>
  <c r="FY19" i="2"/>
  <c r="GC16" i="2"/>
  <c r="GC12" i="2"/>
  <c r="GA26" i="2" a="1"/>
  <c r="GA26" i="2" s="1"/>
  <c r="FY32" i="2"/>
  <c r="GA12" i="2" a="1"/>
  <c r="GA12" i="2" s="1"/>
  <c r="GC24" i="2"/>
  <c r="GA23" i="2" a="1"/>
  <c r="GA23" i="2" s="1"/>
  <c r="GB20" i="2"/>
  <c r="FY7" i="2"/>
  <c r="GC26" i="2"/>
  <c r="GB24" i="2"/>
  <c r="GB14" i="2"/>
  <c r="FY12" i="2"/>
  <c r="GA14" i="2" a="1"/>
  <c r="GA14" i="2" s="1"/>
  <c r="GA35" i="2" a="1"/>
  <c r="GA35" i="2" s="1"/>
  <c r="GB11" i="2"/>
  <c r="FZ16" i="2" a="1"/>
  <c r="FZ16" i="2" s="1"/>
  <c r="GA5" i="2" a="1"/>
  <c r="GA5" i="2" s="1"/>
  <c r="FY17" i="2"/>
  <c r="FZ34" i="2" a="1"/>
  <c r="FZ34" i="2" s="1"/>
  <c r="FZ24" i="2" a="1"/>
  <c r="FZ24" i="2" s="1"/>
  <c r="FY21" i="2"/>
  <c r="GA33" i="2" a="1"/>
  <c r="GA33" i="2" s="1"/>
  <c r="GB13" i="2"/>
  <c r="FZ32" i="2" a="1"/>
  <c r="FZ32" i="2" s="1"/>
  <c r="FZ31" i="2" a="1"/>
  <c r="FZ31" i="2" s="1"/>
  <c r="FY15" i="2"/>
  <c r="GC7" i="2"/>
  <c r="FZ19" i="2" a="1"/>
  <c r="FZ19" i="2" s="1"/>
  <c r="GB17" i="2"/>
  <c r="FZ30" i="2" a="1"/>
  <c r="FZ30" i="2" s="1"/>
  <c r="GA37" i="2" a="1"/>
  <c r="GA37" i="2" s="1"/>
  <c r="FY4" i="2"/>
  <c r="FO37" i="2"/>
  <c r="FO36" i="2"/>
  <c r="FO23" i="2"/>
  <c r="FO30" i="2"/>
  <c r="FW32" i="2"/>
  <c r="FO27" i="2"/>
  <c r="FO24" i="2"/>
  <c r="FO21" i="2"/>
  <c r="FO29" i="2"/>
  <c r="FO18" i="2"/>
  <c r="FW7" i="2"/>
  <c r="FW25" i="2"/>
  <c r="FO25" i="2"/>
  <c r="FW10" i="2"/>
  <c r="FO10" i="2"/>
  <c r="FO12" i="2"/>
  <c r="FO17" i="2"/>
  <c r="FO31" i="2"/>
  <c r="FO15" i="2"/>
  <c r="FW15" i="2"/>
  <c r="FO28" i="2"/>
  <c r="FW33" i="2"/>
  <c r="FO33" i="2"/>
  <c r="FN39" i="2"/>
  <c r="FW4" i="2"/>
  <c r="FO4" i="2"/>
  <c r="GD18" i="2" l="1"/>
  <c r="GE18" i="2" s="1"/>
  <c r="GD27" i="2"/>
  <c r="GE27" i="2" s="1"/>
  <c r="GD16" i="2"/>
  <c r="GE16" i="2" s="1"/>
  <c r="GD5" i="2"/>
  <c r="GE5" i="2" s="1"/>
  <c r="GD6" i="2"/>
  <c r="GD9" i="2"/>
  <c r="GE9" i="2" s="1"/>
  <c r="GD8" i="2"/>
  <c r="GE8" i="2" s="1"/>
  <c r="FO39" i="2"/>
  <c r="GD4" i="2"/>
  <c r="FY39" i="2"/>
  <c r="GD15" i="2"/>
  <c r="GD21" i="2"/>
  <c r="GD17" i="2"/>
  <c r="GB39" i="2"/>
  <c r="GD12" i="2"/>
  <c r="GD7" i="2"/>
  <c r="GE7" i="2" s="1"/>
  <c r="GD32" i="2"/>
  <c r="GE32" i="2" s="1"/>
  <c r="GC39" i="2"/>
  <c r="GD19" i="2"/>
  <c r="GE19" i="2" s="1"/>
  <c r="GD20" i="2"/>
  <c r="GE20" i="2" s="1"/>
  <c r="GD22" i="2"/>
  <c r="GE22" i="2" s="1"/>
  <c r="GD36" i="2"/>
  <c r="GD37" i="2"/>
  <c r="GD14" i="2"/>
  <c r="GD34" i="2"/>
  <c r="GE34" i="2" s="1"/>
  <c r="GD24" i="2"/>
  <c r="GD13" i="2"/>
  <c r="GE13" i="2" s="1"/>
  <c r="FZ39" i="2"/>
  <c r="GD11" i="2"/>
  <c r="GE11" i="2" s="1"/>
  <c r="GD25" i="2"/>
  <c r="GD33" i="2"/>
  <c r="GD35" i="2"/>
  <c r="GE35" i="2" s="1"/>
  <c r="GD31" i="2"/>
  <c r="GD26" i="2"/>
  <c r="GE26" i="2" s="1"/>
  <c r="GD23" i="2"/>
  <c r="GD28" i="2"/>
  <c r="GD30" i="2"/>
  <c r="GD10" i="2"/>
  <c r="GD29" i="2"/>
  <c r="GO2" i="2"/>
  <c r="GI37" i="2" a="1"/>
  <c r="GI37" i="2" s="1"/>
  <c r="GK36" i="2"/>
  <c r="GG36" i="2"/>
  <c r="GI10" i="2" a="1"/>
  <c r="GI10" i="2" s="1"/>
  <c r="GH16" i="2" a="1"/>
  <c r="GH16" i="2" s="1"/>
  <c r="GI27" i="2" a="1"/>
  <c r="GI27" i="2" s="1"/>
  <c r="GG12" i="2"/>
  <c r="GH31" i="2" a="1"/>
  <c r="GH31" i="2" s="1"/>
  <c r="GI13" i="2" a="1"/>
  <c r="GI13" i="2" s="1"/>
  <c r="GK20" i="2"/>
  <c r="GH18" i="2" a="1"/>
  <c r="GH18" i="2" s="1"/>
  <c r="GG8" i="2"/>
  <c r="GG10" i="2"/>
  <c r="GJ37" i="2"/>
  <c r="GG37" i="2"/>
  <c r="GK37" i="2"/>
  <c r="GI36" i="2" a="1"/>
  <c r="GI36" i="2" s="1"/>
  <c r="GK23" i="2"/>
  <c r="GI32" i="2" a="1"/>
  <c r="GI32" i="2" s="1"/>
  <c r="GH5" i="2" a="1"/>
  <c r="GH5" i="2" s="1"/>
  <c r="GJ35" i="2"/>
  <c r="GK9" i="2"/>
  <c r="GI17" i="2" a="1"/>
  <c r="GI17" i="2" s="1"/>
  <c r="GH37" i="2" a="1"/>
  <c r="GH37" i="2" s="1"/>
  <c r="GH36" i="2" a="1"/>
  <c r="GH36" i="2" s="1"/>
  <c r="GG6" i="2"/>
  <c r="GJ23" i="2"/>
  <c r="GI19" i="2" a="1"/>
  <c r="GI19" i="2" s="1"/>
  <c r="GJ20" i="2"/>
  <c r="GI5" i="2" a="1"/>
  <c r="GI5" i="2" s="1"/>
  <c r="GG16" i="2"/>
  <c r="GJ28" i="2"/>
  <c r="GG31" i="2"/>
  <c r="GH17" i="2" a="1"/>
  <c r="GH17" i="2" s="1"/>
  <c r="GK34" i="2"/>
  <c r="GH14" i="2" a="1"/>
  <c r="GH14" i="2" s="1"/>
  <c r="GI22" i="2" a="1"/>
  <c r="GI22" i="2" s="1"/>
  <c r="GJ19" i="2"/>
  <c r="GH30" i="2" a="1"/>
  <c r="GH30" i="2" s="1"/>
  <c r="GG25" i="2"/>
  <c r="GI6" i="2" a="1"/>
  <c r="GI6" i="2" s="1"/>
  <c r="GG27" i="2"/>
  <c r="GI9" i="2" a="1"/>
  <c r="GI9" i="2" s="1"/>
  <c r="GG21" i="2"/>
  <c r="GH29" i="2" a="1"/>
  <c r="GH29" i="2" s="1"/>
  <c r="GK28" i="2"/>
  <c r="GH10" i="2" a="1"/>
  <c r="GH10" i="2" s="1"/>
  <c r="GG22" i="2"/>
  <c r="GH13" i="2" a="1"/>
  <c r="GH13" i="2" s="1"/>
  <c r="GI15" i="2" a="1"/>
  <c r="GI15" i="2" s="1"/>
  <c r="GJ11" i="2"/>
  <c r="GH27" i="2" a="1"/>
  <c r="GH27" i="2" s="1"/>
  <c r="GI35" i="2" a="1"/>
  <c r="GI35" i="2" s="1"/>
  <c r="GK21" i="2"/>
  <c r="GG17" i="2"/>
  <c r="GG26" i="2"/>
  <c r="GG20" i="2"/>
  <c r="GG32" i="2"/>
  <c r="GG34" i="2"/>
  <c r="GK12" i="2"/>
  <c r="GH35" i="2" a="1"/>
  <c r="GH35" i="2" s="1"/>
  <c r="GJ14" i="2"/>
  <c r="GK7" i="2"/>
  <c r="GI26" i="2" a="1"/>
  <c r="GI26" i="2" s="1"/>
  <c r="GI29" i="2" a="1"/>
  <c r="GI29" i="2" s="1"/>
  <c r="GK5" i="2"/>
  <c r="GG35" i="2"/>
  <c r="GG9" i="2"/>
  <c r="GI14" i="2" a="1"/>
  <c r="GI14" i="2" s="1"/>
  <c r="GK18" i="2"/>
  <c r="GJ8" i="2"/>
  <c r="GJ26" i="2"/>
  <c r="GK35" i="2"/>
  <c r="GJ5" i="2"/>
  <c r="GK24" i="2"/>
  <c r="GJ10" i="2"/>
  <c r="GH33" i="2" a="1"/>
  <c r="GH33" i="2" s="1"/>
  <c r="GJ17" i="2"/>
  <c r="GJ13" i="2"/>
  <c r="GG29" i="2"/>
  <c r="GI24" i="2" a="1"/>
  <c r="GI24" i="2" s="1"/>
  <c r="GG33" i="2"/>
  <c r="GG30" i="2"/>
  <c r="GI7" i="2" a="1"/>
  <c r="GI7" i="2" s="1"/>
  <c r="GH32" i="2" a="1"/>
  <c r="GH32" i="2" s="1"/>
  <c r="GG5" i="2"/>
  <c r="GH24" i="2" a="1"/>
  <c r="GH24" i="2" s="1"/>
  <c r="GJ9" i="2"/>
  <c r="GG18" i="2"/>
  <c r="GK19" i="2"/>
  <c r="GK17" i="2"/>
  <c r="GH25" i="2" a="1"/>
  <c r="GH25" i="2" s="1"/>
  <c r="GI16" i="2" a="1"/>
  <c r="GI16" i="2" s="1"/>
  <c r="GH7" i="2" a="1"/>
  <c r="GH7" i="2" s="1"/>
  <c r="GH19" i="2" a="1"/>
  <c r="GH19" i="2" s="1"/>
  <c r="GK32" i="2"/>
  <c r="GJ4" i="2"/>
  <c r="GG24" i="2"/>
  <c r="GH23" i="2" a="1"/>
  <c r="GH23" i="2" s="1"/>
  <c r="GI20" i="2" a="1"/>
  <c r="GI20" i="2" s="1"/>
  <c r="GJ36" i="2"/>
  <c r="GG11" i="2"/>
  <c r="GJ15" i="2"/>
  <c r="GG7" i="2"/>
  <c r="GK14" i="2"/>
  <c r="GJ27" i="2"/>
  <c r="GJ6" i="2"/>
  <c r="GK4" i="2"/>
  <c r="GI23" i="2" a="1"/>
  <c r="GI23" i="2" s="1"/>
  <c r="GK25" i="2"/>
  <c r="GK26" i="2"/>
  <c r="GJ18" i="2"/>
  <c r="GH34" i="2" a="1"/>
  <c r="GH34" i="2" s="1"/>
  <c r="GH22" i="2" a="1"/>
  <c r="GH22" i="2" s="1"/>
  <c r="GH8" i="2" a="1"/>
  <c r="GH8" i="2" s="1"/>
  <c r="GK11" i="2"/>
  <c r="GK29" i="2"/>
  <c r="GI28" i="2" a="1"/>
  <c r="GI28" i="2" s="1"/>
  <c r="GJ21" i="2"/>
  <c r="GG13" i="2"/>
  <c r="GH15" i="2" a="1"/>
  <c r="GH15" i="2" s="1"/>
  <c r="GK22" i="2"/>
  <c r="GJ25" i="2"/>
  <c r="GI30" i="2" a="1"/>
  <c r="GI30" i="2" s="1"/>
  <c r="GK16" i="2"/>
  <c r="GI4" i="2" a="1"/>
  <c r="GI4" i="2" s="1"/>
  <c r="GI21" i="2" a="1"/>
  <c r="GI21" i="2" s="1"/>
  <c r="GK10" i="2"/>
  <c r="GH20" i="2" a="1"/>
  <c r="GH20" i="2" s="1"/>
  <c r="GJ30" i="2"/>
  <c r="GI34" i="2" a="1"/>
  <c r="GI34" i="2" s="1"/>
  <c r="GH12" i="2" a="1"/>
  <c r="GH12" i="2" s="1"/>
  <c r="GI31" i="2" a="1"/>
  <c r="GI31" i="2" s="1"/>
  <c r="GJ16" i="2"/>
  <c r="GH4" i="2" a="1"/>
  <c r="GH4" i="2" s="1"/>
  <c r="GH21" i="2" a="1"/>
  <c r="GH21" i="2" s="1"/>
  <c r="GG14" i="2"/>
  <c r="GL14" i="2" s="1"/>
  <c r="GG15" i="2"/>
  <c r="GJ34" i="2"/>
  <c r="GH6" i="2" a="1"/>
  <c r="GH6" i="2" s="1"/>
  <c r="GH28" i="2" a="1"/>
  <c r="GH28" i="2" s="1"/>
  <c r="GJ33" i="2"/>
  <c r="GJ7" i="2"/>
  <c r="GK27" i="2"/>
  <c r="GK13" i="2"/>
  <c r="GK15" i="2"/>
  <c r="GJ32" i="2"/>
  <c r="GK31" i="2"/>
  <c r="GI25" i="2" a="1"/>
  <c r="GI25" i="2" s="1"/>
  <c r="GJ24" i="2"/>
  <c r="GI12" i="2" a="1"/>
  <c r="GI12" i="2" s="1"/>
  <c r="GI33" i="2" a="1"/>
  <c r="GI33" i="2" s="1"/>
  <c r="GI18" i="2" a="1"/>
  <c r="GI18" i="2" s="1"/>
  <c r="GK33" i="2"/>
  <c r="GK30" i="2"/>
  <c r="GJ29" i="2"/>
  <c r="GH9" i="2" a="1"/>
  <c r="GH9" i="2" s="1"/>
  <c r="GH26" i="2"/>
  <c r="GH11" i="2" a="1"/>
  <c r="GH11" i="2" s="1"/>
  <c r="GG28" i="2"/>
  <c r="GI8" i="2" a="1"/>
  <c r="GI8" i="2" s="1"/>
  <c r="GK8" i="2"/>
  <c r="GI11" i="2" a="1"/>
  <c r="GI11" i="2" s="1"/>
  <c r="GJ12" i="2"/>
  <c r="GG23" i="2"/>
  <c r="GL23" i="2" s="1"/>
  <c r="GJ22" i="2"/>
  <c r="GG19" i="2"/>
  <c r="GK6" i="2"/>
  <c r="GJ31" i="2"/>
  <c r="GG4" i="2"/>
  <c r="FW35" i="2"/>
  <c r="FW34" i="2"/>
  <c r="FW26" i="2"/>
  <c r="FW19" i="2"/>
  <c r="GE6" i="2"/>
  <c r="FW6" i="2"/>
  <c r="FW20" i="2"/>
  <c r="FW9" i="2"/>
  <c r="FW13" i="2"/>
  <c r="FW14" i="2"/>
  <c r="FW22" i="2"/>
  <c r="FW16" i="2"/>
  <c r="FW8" i="2"/>
  <c r="FV39" i="2"/>
  <c r="GM14" i="2" l="1"/>
  <c r="GE14" i="2"/>
  <c r="FW39" i="2"/>
  <c r="GL4" i="2"/>
  <c r="GG39" i="2"/>
  <c r="GL19" i="2"/>
  <c r="GL28" i="2"/>
  <c r="GM28" i="2" s="1"/>
  <c r="GL15" i="2"/>
  <c r="GM15" i="2" s="1"/>
  <c r="GH39" i="2"/>
  <c r="GL13" i="2"/>
  <c r="GK39" i="2"/>
  <c r="GL7" i="2"/>
  <c r="GL11" i="2"/>
  <c r="GL24" i="2"/>
  <c r="GM24" i="2" s="1"/>
  <c r="GJ39" i="2"/>
  <c r="GL18" i="2"/>
  <c r="GL5" i="2"/>
  <c r="GL30" i="2"/>
  <c r="GL33" i="2"/>
  <c r="GM33" i="2" s="1"/>
  <c r="GL29" i="2"/>
  <c r="GL9" i="2"/>
  <c r="GL35" i="2"/>
  <c r="GL34" i="2"/>
  <c r="GL32" i="2"/>
  <c r="GL20" i="2"/>
  <c r="GM20" i="2" s="1"/>
  <c r="GL26" i="2"/>
  <c r="GL17" i="2"/>
  <c r="GM17" i="2" s="1"/>
  <c r="GL22" i="2"/>
  <c r="GL21" i="2"/>
  <c r="GM21" i="2" s="1"/>
  <c r="GL27" i="2"/>
  <c r="GL25" i="2"/>
  <c r="GM25" i="2" s="1"/>
  <c r="GL31" i="2"/>
  <c r="GM31" i="2" s="1"/>
  <c r="GL16" i="2"/>
  <c r="GL6" i="2"/>
  <c r="GL37" i="2"/>
  <c r="GM37" i="2" s="1"/>
  <c r="GL10" i="2"/>
  <c r="GM10" i="2" s="1"/>
  <c r="GL8" i="2"/>
  <c r="GL12" i="2"/>
  <c r="GL36" i="2"/>
  <c r="GM36" i="2" s="1"/>
  <c r="GW2" i="2"/>
  <c r="GP37" i="2" a="1"/>
  <c r="GP37" i="2" s="1"/>
  <c r="GQ37" i="2" a="1"/>
  <c r="GQ37" i="2" s="1"/>
  <c r="GR37" i="2"/>
  <c r="GO37" i="2"/>
  <c r="GS37" i="2"/>
  <c r="GP15" i="2" a="1"/>
  <c r="GP15" i="2" s="1"/>
  <c r="GQ15" i="2" a="1"/>
  <c r="GQ15" i="2" s="1"/>
  <c r="GS36" i="2"/>
  <c r="GO32" i="2"/>
  <c r="GR12" i="2"/>
  <c r="GR23" i="2"/>
  <c r="GO22" i="2"/>
  <c r="GQ8" i="2" a="1"/>
  <c r="GQ8" i="2" s="1"/>
  <c r="GR20" i="2"/>
  <c r="GS29" i="2"/>
  <c r="GQ31" i="2" a="1"/>
  <c r="GQ31" i="2" s="1"/>
  <c r="GP23" i="2" a="1"/>
  <c r="GP23" i="2" s="1"/>
  <c r="GQ20" i="2" a="1"/>
  <c r="GQ20" i="2" s="1"/>
  <c r="GS30" i="2"/>
  <c r="GS19" i="2"/>
  <c r="GQ27" i="2" a="1"/>
  <c r="GQ27" i="2" s="1"/>
  <c r="GS28" i="2"/>
  <c r="GP20" i="2" a="1"/>
  <c r="GP20" i="2" s="1"/>
  <c r="GS7" i="2"/>
  <c r="GP19" i="2" a="1"/>
  <c r="GP19" i="2" s="1"/>
  <c r="GS10" i="2"/>
  <c r="GP24" i="2" a="1"/>
  <c r="GP24" i="2" s="1"/>
  <c r="GR10" i="2"/>
  <c r="GO6" i="2"/>
  <c r="GS12" i="2"/>
  <c r="GO24" i="2"/>
  <c r="GP33" i="2" a="1"/>
  <c r="GP33" i="2" s="1"/>
  <c r="GQ18" i="2" a="1"/>
  <c r="GQ18" i="2" s="1"/>
  <c r="GO15" i="2"/>
  <c r="GQ36" i="2" a="1"/>
  <c r="GQ36" i="2" s="1"/>
  <c r="GR11" i="2"/>
  <c r="GO29" i="2"/>
  <c r="GS31" i="2"/>
  <c r="GP7" i="2" a="1"/>
  <c r="GP7" i="2" s="1"/>
  <c r="GR5" i="2"/>
  <c r="GO10" i="2"/>
  <c r="GQ11" i="2" a="1"/>
  <c r="GQ11" i="2" s="1"/>
  <c r="GP16" i="2" a="1"/>
  <c r="GP16" i="2" s="1"/>
  <c r="GQ5" i="2" a="1"/>
  <c r="GQ5" i="2" s="1"/>
  <c r="GP36" i="2" a="1"/>
  <c r="GP36" i="2" s="1"/>
  <c r="GS5" i="2"/>
  <c r="GS9" i="2"/>
  <c r="GS14" i="2"/>
  <c r="GS35" i="2"/>
  <c r="GQ9" i="2" a="1"/>
  <c r="GQ9" i="2" s="1"/>
  <c r="GP34" i="2" a="1"/>
  <c r="GP34" i="2" s="1"/>
  <c r="GP6" i="2" a="1"/>
  <c r="GP6" i="2" s="1"/>
  <c r="GP5" i="2" a="1"/>
  <c r="GP5" i="2" s="1"/>
  <c r="GQ24" i="2" a="1"/>
  <c r="GQ24" i="2" s="1"/>
  <c r="GR30" i="2"/>
  <c r="GS6" i="2"/>
  <c r="GP31" i="2" a="1"/>
  <c r="GP31" i="2" s="1"/>
  <c r="GO23" i="2"/>
  <c r="GS4" i="2"/>
  <c r="GO31" i="2"/>
  <c r="GS13" i="2"/>
  <c r="GS16" i="2"/>
  <c r="GQ28" i="2" a="1"/>
  <c r="GQ28" i="2" s="1"/>
  <c r="GQ10" i="2" a="1"/>
  <c r="GQ10" i="2" s="1"/>
  <c r="GP22" i="2" a="1"/>
  <c r="GP22" i="2" s="1"/>
  <c r="GS34" i="2"/>
  <c r="GP10" i="2" a="1"/>
  <c r="GP10" i="2" s="1"/>
  <c r="GR15" i="2"/>
  <c r="GR34" i="2"/>
  <c r="GR6" i="2"/>
  <c r="GO28" i="2"/>
  <c r="GR9" i="2"/>
  <c r="GP26" i="2"/>
  <c r="GQ30" i="2" a="1"/>
  <c r="GQ30" i="2" s="1"/>
  <c r="GQ19" i="2" a="1"/>
  <c r="GQ19" i="2" s="1"/>
  <c r="GO7" i="2"/>
  <c r="GO36" i="2"/>
  <c r="GQ4" i="2" a="1"/>
  <c r="GQ4" i="2" s="1"/>
  <c r="GQ13" i="2" a="1"/>
  <c r="GQ13" i="2" s="1"/>
  <c r="GS27" i="2"/>
  <c r="GR27" i="2"/>
  <c r="GR24" i="2"/>
  <c r="GO13" i="2"/>
  <c r="GO17" i="2"/>
  <c r="GR32" i="2"/>
  <c r="GO5" i="2"/>
  <c r="GS25" i="2"/>
  <c r="GQ29" i="2" a="1"/>
  <c r="GQ29" i="2" s="1"/>
  <c r="GQ21" i="2" a="1"/>
  <c r="GQ21" i="2" s="1"/>
  <c r="GR33" i="2"/>
  <c r="GR28" i="2"/>
  <c r="GP21" i="2" a="1"/>
  <c r="GP21" i="2" s="1"/>
  <c r="GQ33" i="2" a="1"/>
  <c r="GQ33" i="2" s="1"/>
  <c r="GP29" i="2" a="1"/>
  <c r="GP29" i="2" s="1"/>
  <c r="GP35" i="2" a="1"/>
  <c r="GP35" i="2" s="1"/>
  <c r="GR8" i="2"/>
  <c r="GQ26" i="2" a="1"/>
  <c r="GQ26" i="2" s="1"/>
  <c r="GQ17" i="2" a="1"/>
  <c r="GQ17" i="2" s="1"/>
  <c r="GS26" i="2"/>
  <c r="GQ16" i="2" a="1"/>
  <c r="GQ16" i="2" s="1"/>
  <c r="GS24" i="2"/>
  <c r="GQ23" i="2" a="1"/>
  <c r="GQ23" i="2" s="1"/>
  <c r="GQ32" i="2" a="1"/>
  <c r="GQ32" i="2" s="1"/>
  <c r="GP28" i="2" a="1"/>
  <c r="GP28" i="2" s="1"/>
  <c r="GP18" i="2" a="1"/>
  <c r="GP18" i="2" s="1"/>
  <c r="GQ12" i="2" a="1"/>
  <c r="GQ12" i="2" s="1"/>
  <c r="GQ6" i="2" a="1"/>
  <c r="GQ6" i="2" s="1"/>
  <c r="GP12" i="2" a="1"/>
  <c r="GP12" i="2" s="1"/>
  <c r="GS33" i="2"/>
  <c r="GS22" i="2"/>
  <c r="GR19" i="2"/>
  <c r="GO16" i="2"/>
  <c r="GO12" i="2"/>
  <c r="GS18" i="2"/>
  <c r="GO34" i="2"/>
  <c r="GP14" i="2" a="1"/>
  <c r="GP14" i="2" s="1"/>
  <c r="GP9" i="2" a="1"/>
  <c r="GP9" i="2" s="1"/>
  <c r="GQ14" i="2" a="1"/>
  <c r="GQ14" i="2" s="1"/>
  <c r="GQ35" i="2" a="1"/>
  <c r="GQ35" i="2" s="1"/>
  <c r="GO21" i="2"/>
  <c r="GO27" i="2"/>
  <c r="GS23" i="2"/>
  <c r="GS15" i="2"/>
  <c r="GP30" i="2" a="1"/>
  <c r="GP30" i="2" s="1"/>
  <c r="GQ25" i="2" a="1"/>
  <c r="GQ25" i="2" s="1"/>
  <c r="GO33" i="2"/>
  <c r="GP25" i="2" a="1"/>
  <c r="GP25" i="2" s="1"/>
  <c r="GS11" i="2"/>
  <c r="GP4" i="2" a="1"/>
  <c r="GP4" i="2" s="1"/>
  <c r="GR31" i="2"/>
  <c r="GR7" i="2"/>
  <c r="GO20" i="2"/>
  <c r="GR36" i="2"/>
  <c r="GR16" i="2"/>
  <c r="GO35" i="2"/>
  <c r="GO30" i="2"/>
  <c r="GP13" i="2" a="1"/>
  <c r="GP13" i="2" s="1"/>
  <c r="GS32" i="2"/>
  <c r="GR21" i="2"/>
  <c r="GR14" i="2"/>
  <c r="GO8" i="2"/>
  <c r="GP11" i="2" a="1"/>
  <c r="GP11" i="2" s="1"/>
  <c r="GR29" i="2"/>
  <c r="GR35" i="2"/>
  <c r="GR22" i="2"/>
  <c r="GR26" i="2"/>
  <c r="GO14" i="2"/>
  <c r="GT14" i="2" s="1"/>
  <c r="GP27" i="2" a="1"/>
  <c r="GP27" i="2" s="1"/>
  <c r="GO9" i="2"/>
  <c r="GO11" i="2"/>
  <c r="GR4" i="2"/>
  <c r="GR13" i="2"/>
  <c r="GR17" i="2"/>
  <c r="GQ7" i="2" a="1"/>
  <c r="GQ7" i="2" s="1"/>
  <c r="GO19" i="2"/>
  <c r="GS20" i="2"/>
  <c r="GO25" i="2"/>
  <c r="GP32" i="2" a="1"/>
  <c r="GP32" i="2" s="1"/>
  <c r="GS21" i="2"/>
  <c r="GS8" i="2"/>
  <c r="GS17" i="2"/>
  <c r="GR25" i="2"/>
  <c r="GO18" i="2"/>
  <c r="GQ22" i="2" a="1"/>
  <c r="GQ22" i="2" s="1"/>
  <c r="GR18" i="2"/>
  <c r="GO26" i="2"/>
  <c r="GP8" i="2" a="1"/>
  <c r="GP8" i="2" s="1"/>
  <c r="GQ34" i="2" a="1"/>
  <c r="GQ34" i="2" s="1"/>
  <c r="GP17" i="2" a="1"/>
  <c r="GP17" i="2" s="1"/>
  <c r="GO4" i="2"/>
  <c r="GE29" i="2"/>
  <c r="GM29" i="2"/>
  <c r="GE10" i="2"/>
  <c r="GM30" i="2"/>
  <c r="GE30" i="2"/>
  <c r="GE28" i="2"/>
  <c r="GM23" i="2"/>
  <c r="GE23" i="2"/>
  <c r="GE31" i="2"/>
  <c r="GE33" i="2"/>
  <c r="GE25" i="2"/>
  <c r="GE24" i="2"/>
  <c r="GE37" i="2"/>
  <c r="GE36" i="2"/>
  <c r="GM12" i="2"/>
  <c r="GE12" i="2"/>
  <c r="GE17" i="2"/>
  <c r="GE21" i="2"/>
  <c r="GE15" i="2"/>
  <c r="GD39" i="2"/>
  <c r="GE4" i="2"/>
  <c r="GM4" i="2"/>
  <c r="GE39" i="2" l="1"/>
  <c r="GO39" i="2"/>
  <c r="GT4" i="2"/>
  <c r="GT26" i="2"/>
  <c r="GU26" i="2" s="1"/>
  <c r="GT18" i="2"/>
  <c r="GT25" i="2"/>
  <c r="GT19" i="2"/>
  <c r="GU19" i="2" s="1"/>
  <c r="GR39" i="2"/>
  <c r="GT11" i="2"/>
  <c r="GT9" i="2"/>
  <c r="GU9" i="2" s="1"/>
  <c r="GU14" i="2"/>
  <c r="GT8" i="2"/>
  <c r="GU8" i="2" s="1"/>
  <c r="GT30" i="2"/>
  <c r="GT35" i="2"/>
  <c r="GU35" i="2" s="1"/>
  <c r="GT20" i="2"/>
  <c r="GU20" i="2" s="1"/>
  <c r="GP39" i="2"/>
  <c r="GT33" i="2"/>
  <c r="GT27" i="2"/>
  <c r="GU27" i="2" s="1"/>
  <c r="GT21" i="2"/>
  <c r="GT34" i="2"/>
  <c r="GU34" i="2" s="1"/>
  <c r="GT12" i="2"/>
  <c r="GT16" i="2"/>
  <c r="GU16" i="2" s="1"/>
  <c r="GT5" i="2"/>
  <c r="GU5" i="2" s="1"/>
  <c r="GT17" i="2"/>
  <c r="GT13" i="2"/>
  <c r="GT36" i="2"/>
  <c r="GT7" i="2"/>
  <c r="GU7" i="2" s="1"/>
  <c r="GT28" i="2"/>
  <c r="GT31" i="2"/>
  <c r="GS39" i="2"/>
  <c r="GT23" i="2"/>
  <c r="GT10" i="2"/>
  <c r="GT29" i="2"/>
  <c r="GT15" i="2"/>
  <c r="GT24" i="2"/>
  <c r="GT6" i="2"/>
  <c r="GU6" i="2" s="1"/>
  <c r="GT22" i="2"/>
  <c r="GU22" i="2" s="1"/>
  <c r="GT32" i="2"/>
  <c r="GU32" i="2" s="1"/>
  <c r="GT37" i="2"/>
  <c r="HE2" i="2"/>
  <c r="GW37" i="2"/>
  <c r="HA37" i="2"/>
  <c r="GX37" i="2" a="1"/>
  <c r="GX37" i="2" s="1"/>
  <c r="GY37" i="2" a="1"/>
  <c r="GY37" i="2" s="1"/>
  <c r="GZ37" i="2"/>
  <c r="GX15" i="2" a="1"/>
  <c r="GX15" i="2" s="1"/>
  <c r="GY15" i="2" a="1"/>
  <c r="GY15" i="2" s="1"/>
  <c r="GX36" i="2" a="1"/>
  <c r="GX36" i="2" s="1"/>
  <c r="GX32" i="2" a="1"/>
  <c r="GX32" i="2" s="1"/>
  <c r="GX12" i="2" a="1"/>
  <c r="GX12" i="2" s="1"/>
  <c r="GZ24" i="2"/>
  <c r="GW22" i="2"/>
  <c r="GX19" i="2" a="1"/>
  <c r="GX19" i="2" s="1"/>
  <c r="GW18" i="2"/>
  <c r="HA32" i="2"/>
  <c r="HA33" i="2"/>
  <c r="GX20" i="2" a="1"/>
  <c r="GX20" i="2" s="1"/>
  <c r="GZ30" i="2"/>
  <c r="GW6" i="2"/>
  <c r="GX5" i="2" a="1"/>
  <c r="GX5" i="2" s="1"/>
  <c r="GY24" i="2" a="1"/>
  <c r="GY24" i="2" s="1"/>
  <c r="HA21" i="2"/>
  <c r="GZ13" i="2"/>
  <c r="GY35" i="2" a="1"/>
  <c r="GY35" i="2" s="1"/>
  <c r="GX21" i="2" a="1"/>
  <c r="GX21" i="2" s="1"/>
  <c r="GZ10" i="2"/>
  <c r="HA8" i="2"/>
  <c r="GW19" i="2"/>
  <c r="GY28" i="2" a="1"/>
  <c r="GY28" i="2" s="1"/>
  <c r="GZ6" i="2"/>
  <c r="GZ12" i="2"/>
  <c r="GY22" i="2" a="1"/>
  <c r="GY22" i="2" s="1"/>
  <c r="GZ16" i="2"/>
  <c r="GX4" i="2" a="1"/>
  <c r="GX4" i="2" s="1"/>
  <c r="GZ31" i="2"/>
  <c r="GY10" i="2" a="1"/>
  <c r="GY10" i="2" s="1"/>
  <c r="HA15" i="2"/>
  <c r="GW34" i="2"/>
  <c r="GY5" i="2" a="1"/>
  <c r="GY5" i="2" s="1"/>
  <c r="GW15" i="2"/>
  <c r="GW36" i="2"/>
  <c r="GZ32" i="2"/>
  <c r="GX18" i="2" a="1"/>
  <c r="GX18" i="2" s="1"/>
  <c r="GW7" i="2"/>
  <c r="GX17" i="2" a="1"/>
  <c r="GX17" i="2" s="1"/>
  <c r="HA34" i="2"/>
  <c r="GY29" i="2" a="1"/>
  <c r="GY29" i="2" s="1"/>
  <c r="GY20" i="2" a="1"/>
  <c r="GY20" i="2" s="1"/>
  <c r="GY21" i="2" a="1"/>
  <c r="GY21" i="2" s="1"/>
  <c r="HA18" i="2"/>
  <c r="GZ8" i="2"/>
  <c r="GZ11" i="2"/>
  <c r="GZ29" i="2"/>
  <c r="HA28" i="2"/>
  <c r="GY23" i="2" a="1"/>
  <c r="GY23" i="2" s="1"/>
  <c r="HA14" i="2"/>
  <c r="GY19" i="2" a="1"/>
  <c r="GY19" i="2" s="1"/>
  <c r="HA4" i="2"/>
  <c r="GW35" i="2"/>
  <c r="GX13" i="2" a="1"/>
  <c r="GX13" i="2" s="1"/>
  <c r="GY30" i="2" a="1"/>
  <c r="GY30" i="2" s="1"/>
  <c r="GZ21" i="2"/>
  <c r="HA30" i="2"/>
  <c r="GZ34" i="2"/>
  <c r="HA6" i="2"/>
  <c r="HA12" i="2"/>
  <c r="GW29" i="2"/>
  <c r="HA17" i="2"/>
  <c r="GZ5" i="2"/>
  <c r="GW28" i="2"/>
  <c r="GY36" i="2" a="1"/>
  <c r="GY36" i="2" s="1"/>
  <c r="GW11" i="2"/>
  <c r="GY16" i="2" a="1"/>
  <c r="GY16" i="2" s="1"/>
  <c r="HA35" i="2"/>
  <c r="GW8" i="2"/>
  <c r="GW17" i="2"/>
  <c r="GY26" i="2" a="1"/>
  <c r="GY26" i="2" s="1"/>
  <c r="GX35" i="2" a="1"/>
  <c r="GX35" i="2" s="1"/>
  <c r="GZ22" i="2"/>
  <c r="GY25" i="2" a="1"/>
  <c r="GY25" i="2" s="1"/>
  <c r="GX6" i="2" a="1"/>
  <c r="GX6" i="2" s="1"/>
  <c r="GY27" i="2" a="1"/>
  <c r="GY27" i="2" s="1"/>
  <c r="GZ35" i="2"/>
  <c r="GW31" i="2"/>
  <c r="GZ20" i="2"/>
  <c r="GX27" i="2" a="1"/>
  <c r="GX27" i="2" s="1"/>
  <c r="GZ28" i="2"/>
  <c r="HA31" i="2"/>
  <c r="GY8" i="2" a="1"/>
  <c r="GY8" i="2" s="1"/>
  <c r="GY9" i="2" a="1"/>
  <c r="GY9" i="2" s="1"/>
  <c r="HA7" i="2"/>
  <c r="GX26" i="2"/>
  <c r="GX29" i="2" a="1"/>
  <c r="GX29" i="2" s="1"/>
  <c r="GZ4" i="2"/>
  <c r="GX11" i="2" a="1"/>
  <c r="GX11" i="2" s="1"/>
  <c r="HA5" i="2"/>
  <c r="GX14" i="2" a="1"/>
  <c r="GX14" i="2" s="1"/>
  <c r="GZ18" i="2"/>
  <c r="GY32" i="2" a="1"/>
  <c r="GY32" i="2" s="1"/>
  <c r="GY12" i="2" a="1"/>
  <c r="GY12" i="2" s="1"/>
  <c r="GW32" i="2"/>
  <c r="GW24" i="2"/>
  <c r="GX16" i="2" a="1"/>
  <c r="GX16" i="2" s="1"/>
  <c r="GW10" i="2"/>
  <c r="GW9" i="2"/>
  <c r="GZ25" i="2"/>
  <c r="HA16" i="2"/>
  <c r="HA27" i="2"/>
  <c r="HA23" i="2"/>
  <c r="GW14" i="2"/>
  <c r="GX30" i="2" a="1"/>
  <c r="GX30" i="2" s="1"/>
  <c r="GZ27" i="2"/>
  <c r="GX10" i="2" a="1"/>
  <c r="GX10" i="2" s="1"/>
  <c r="GY17" i="2" a="1"/>
  <c r="GY17" i="2" s="1"/>
  <c r="GY6" i="2" a="1"/>
  <c r="GY6" i="2" s="1"/>
  <c r="GY11" i="2" a="1"/>
  <c r="GY11" i="2" s="1"/>
  <c r="HA10" i="2"/>
  <c r="GZ26" i="2"/>
  <c r="GW12" i="2"/>
  <c r="HA25" i="2"/>
  <c r="HA19" i="2"/>
  <c r="GY33" i="2" a="1"/>
  <c r="GY33" i="2" s="1"/>
  <c r="GZ19" i="2"/>
  <c r="GY4" i="2" a="1"/>
  <c r="GY4" i="2" s="1"/>
  <c r="GW13" i="2"/>
  <c r="GZ17" i="2"/>
  <c r="GW25" i="2"/>
  <c r="HA9" i="2"/>
  <c r="GW33" i="2"/>
  <c r="GX23" i="2" a="1"/>
  <c r="GX23" i="2" s="1"/>
  <c r="GX9" i="2" a="1"/>
  <c r="GX9" i="2" s="1"/>
  <c r="GZ33" i="2"/>
  <c r="HA26" i="2"/>
  <c r="GY31" i="2" a="1"/>
  <c r="GY31" i="2" s="1"/>
  <c r="GW16" i="2"/>
  <c r="GZ7" i="2"/>
  <c r="GX31" i="2" a="1"/>
  <c r="GX31" i="2" s="1"/>
  <c r="GW5" i="2"/>
  <c r="GX24" i="2" a="1"/>
  <c r="GX24" i="2" s="1"/>
  <c r="GW27" i="2"/>
  <c r="GW20" i="2"/>
  <c r="HA24" i="2"/>
  <c r="GY18" i="2" a="1"/>
  <c r="GY18" i="2" s="1"/>
  <c r="GX7" i="2" a="1"/>
  <c r="GX7" i="2" s="1"/>
  <c r="GW26" i="2"/>
  <c r="GZ23" i="2"/>
  <c r="HA20" i="2"/>
  <c r="GZ36" i="2"/>
  <c r="GY14" i="2" a="1"/>
  <c r="GY14" i="2" s="1"/>
  <c r="GX25" i="2" a="1"/>
  <c r="GX25" i="2" s="1"/>
  <c r="GW30" i="2"/>
  <c r="GZ14" i="2"/>
  <c r="HA36" i="2"/>
  <c r="GZ9" i="2"/>
  <c r="GX28" i="2" a="1"/>
  <c r="GX28" i="2" s="1"/>
  <c r="HA22" i="2"/>
  <c r="GY34" i="2" a="1"/>
  <c r="GY34" i="2" s="1"/>
  <c r="GY7" i="2" a="1"/>
  <c r="GY7" i="2" s="1"/>
  <c r="GW21" i="2"/>
  <c r="GX33" i="2" a="1"/>
  <c r="GX33" i="2" s="1"/>
  <c r="GX22" i="2" a="1"/>
  <c r="GX22" i="2" s="1"/>
  <c r="GX8" i="2" a="1"/>
  <c r="GX8" i="2" s="1"/>
  <c r="HA29" i="2"/>
  <c r="HA13" i="2"/>
  <c r="GZ15" i="2"/>
  <c r="HA11" i="2"/>
  <c r="GY13" i="2" a="1"/>
  <c r="GY13" i="2" s="1"/>
  <c r="GW23" i="2"/>
  <c r="GX34" i="2" a="1"/>
  <c r="GX34" i="2" s="1"/>
  <c r="GW4" i="2"/>
  <c r="GM8" i="2"/>
  <c r="GM6" i="2"/>
  <c r="GM16" i="2"/>
  <c r="GM27" i="2"/>
  <c r="GM22" i="2"/>
  <c r="GM26" i="2"/>
  <c r="GM32" i="2"/>
  <c r="GM34" i="2"/>
  <c r="GM35" i="2"/>
  <c r="GM9" i="2"/>
  <c r="GM5" i="2"/>
  <c r="GM18" i="2"/>
  <c r="GU18" i="2"/>
  <c r="GU11" i="2"/>
  <c r="GM11" i="2"/>
  <c r="GM7" i="2"/>
  <c r="GU13" i="2"/>
  <c r="GM13" i="2"/>
  <c r="GM19" i="2"/>
  <c r="GL39" i="2"/>
  <c r="HB23" i="2" l="1"/>
  <c r="GM39" i="2"/>
  <c r="HB4" i="2"/>
  <c r="HC4" i="2" s="1"/>
  <c r="GW39" i="2"/>
  <c r="HB21" i="2"/>
  <c r="HB30" i="2"/>
  <c r="HB26" i="2"/>
  <c r="HB20" i="2"/>
  <c r="HB27" i="2"/>
  <c r="HB5" i="2"/>
  <c r="HB16" i="2"/>
  <c r="HB33" i="2"/>
  <c r="HC33" i="2" s="1"/>
  <c r="HB25" i="2"/>
  <c r="HB13" i="2"/>
  <c r="HB12" i="2"/>
  <c r="HC12" i="2" s="1"/>
  <c r="HB14" i="2"/>
  <c r="HB9" i="2"/>
  <c r="HB10" i="2"/>
  <c r="HB24" i="2"/>
  <c r="HC24" i="2" s="1"/>
  <c r="HB32" i="2"/>
  <c r="GZ39" i="2"/>
  <c r="HB31" i="2"/>
  <c r="HB17" i="2"/>
  <c r="HC17" i="2" s="1"/>
  <c r="HB8" i="2"/>
  <c r="HB11" i="2"/>
  <c r="HB28" i="2"/>
  <c r="HB29" i="2"/>
  <c r="HB35" i="2"/>
  <c r="HC35" i="2" s="1"/>
  <c r="HA39" i="2"/>
  <c r="HB7" i="2"/>
  <c r="HB36" i="2"/>
  <c r="HC36" i="2" s="1"/>
  <c r="HB15" i="2"/>
  <c r="HC15" i="2" s="1"/>
  <c r="HB34" i="2"/>
  <c r="GX39" i="2"/>
  <c r="HB19" i="2"/>
  <c r="HB6" i="2"/>
  <c r="HB18" i="2"/>
  <c r="HB22" i="2"/>
  <c r="HB37" i="2"/>
  <c r="HC37" i="2" s="1"/>
  <c r="HM2" i="2"/>
  <c r="HH37" i="2"/>
  <c r="HE37" i="2"/>
  <c r="HI37" i="2"/>
  <c r="HF37" i="2" a="1"/>
  <c r="HF37" i="2" s="1"/>
  <c r="HG37" i="2" a="1"/>
  <c r="HG37" i="2" s="1"/>
  <c r="HF15" i="2" a="1"/>
  <c r="HF15" i="2" s="1"/>
  <c r="HG15" i="2" a="1"/>
  <c r="HG15" i="2" s="1"/>
  <c r="HE15" i="2"/>
  <c r="HE7" i="2"/>
  <c r="HG34" i="2" a="1"/>
  <c r="HG34" i="2" s="1"/>
  <c r="HF20" i="2" a="1"/>
  <c r="HF20" i="2" s="1"/>
  <c r="HI7" i="2"/>
  <c r="HH19" i="2"/>
  <c r="HE6" i="2"/>
  <c r="HE20" i="2"/>
  <c r="HH36" i="2"/>
  <c r="HG7" i="2" a="1"/>
  <c r="HG7" i="2" s="1"/>
  <c r="HH24" i="2"/>
  <c r="HE13" i="2"/>
  <c r="HH6" i="2"/>
  <c r="HH33" i="2"/>
  <c r="HF21" i="2" a="1"/>
  <c r="HF21" i="2" s="1"/>
  <c r="HH10" i="2"/>
  <c r="HE21" i="2"/>
  <c r="HG19" i="2" a="1"/>
  <c r="HG19" i="2" s="1"/>
  <c r="HF29" i="2" a="1"/>
  <c r="HF29" i="2" s="1"/>
  <c r="HG28" i="2" a="1"/>
  <c r="HG28" i="2" s="1"/>
  <c r="HE14" i="2"/>
  <c r="HE32" i="2"/>
  <c r="HH12" i="2"/>
  <c r="HI31" i="2"/>
  <c r="HF10" i="2" a="1"/>
  <c r="HF10" i="2" s="1"/>
  <c r="HG17" i="2" a="1"/>
  <c r="HG17" i="2" s="1"/>
  <c r="HE30" i="2"/>
  <c r="HH34" i="2"/>
  <c r="HG16" i="2" a="1"/>
  <c r="HG16" i="2" s="1"/>
  <c r="HH31" i="2"/>
  <c r="HI14" i="2"/>
  <c r="HE11" i="2"/>
  <c r="HH21" i="2"/>
  <c r="HI30" i="2"/>
  <c r="HG6" i="2" a="1"/>
  <c r="HG6" i="2" s="1"/>
  <c r="HI28" i="2"/>
  <c r="HE5" i="2"/>
  <c r="HH7" i="2"/>
  <c r="HE26" i="2"/>
  <c r="HI27" i="2"/>
  <c r="HF17" i="2" a="1"/>
  <c r="HF17" i="2" s="1"/>
  <c r="HF8" i="2" a="1"/>
  <c r="HF8" i="2" s="1"/>
  <c r="HF19" i="2" a="1"/>
  <c r="HF19" i="2" s="1"/>
  <c r="HI18" i="2"/>
  <c r="HI25" i="2"/>
  <c r="HI36" i="2"/>
  <c r="HH32" i="2"/>
  <c r="HI17" i="2"/>
  <c r="HG11" i="2" a="1"/>
  <c r="HG11" i="2" s="1"/>
  <c r="HF12" i="2" a="1"/>
  <c r="HF12" i="2" s="1"/>
  <c r="HG31" i="2" a="1"/>
  <c r="HG31" i="2" s="1"/>
  <c r="HI33" i="2"/>
  <c r="HE16" i="2"/>
  <c r="HF9" i="2" a="1"/>
  <c r="HF9" i="2" s="1"/>
  <c r="HG14" i="2" a="1"/>
  <c r="HG14" i="2" s="1"/>
  <c r="HG33" i="2" a="1"/>
  <c r="HG33" i="2" s="1"/>
  <c r="HI23" i="2"/>
  <c r="HG30" i="2" a="1"/>
  <c r="HG30" i="2" s="1"/>
  <c r="HE27" i="2"/>
  <c r="HI34" i="2"/>
  <c r="HI15" i="2"/>
  <c r="HI19" i="2"/>
  <c r="HG36" i="2" a="1"/>
  <c r="HG36" i="2" s="1"/>
  <c r="HH16" i="2"/>
  <c r="HG4" i="2" a="1"/>
  <c r="HG4" i="2" s="1"/>
  <c r="HI9" i="2"/>
  <c r="HE33" i="2"/>
  <c r="HF7" i="2" a="1"/>
  <c r="HF7" i="2" s="1"/>
  <c r="HI26" i="2"/>
  <c r="HF4" i="2" a="1"/>
  <c r="HF4" i="2" s="1"/>
  <c r="HI21" i="2"/>
  <c r="HF13" i="2" a="1"/>
  <c r="HF13" i="2" s="1"/>
  <c r="HH20" i="2"/>
  <c r="HF32" i="2" a="1"/>
  <c r="HF32" i="2" s="1"/>
  <c r="HI29" i="2"/>
  <c r="HG9" i="2" a="1"/>
  <c r="HG9" i="2" s="1"/>
  <c r="HE8" i="2"/>
  <c r="HH35" i="2"/>
  <c r="HI4" i="2"/>
  <c r="HI8" i="2"/>
  <c r="HE19" i="2"/>
  <c r="HH5" i="2"/>
  <c r="HF31" i="2" a="1"/>
  <c r="HF31" i="2" s="1"/>
  <c r="HH22" i="2"/>
  <c r="HE34" i="2"/>
  <c r="HI11" i="2"/>
  <c r="HG29" i="2" a="1"/>
  <c r="HG29" i="2" s="1"/>
  <c r="HH18" i="2"/>
  <c r="HF22" i="2" a="1"/>
  <c r="HF22" i="2" s="1"/>
  <c r="HH14" i="2"/>
  <c r="HH29" i="2"/>
  <c r="HE23" i="2"/>
  <c r="HF24" i="2" a="1"/>
  <c r="HF24" i="2" s="1"/>
  <c r="HE9" i="2"/>
  <c r="HF35" i="2" a="1"/>
  <c r="HF35" i="2" s="1"/>
  <c r="HH13" i="2"/>
  <c r="HI6" i="2"/>
  <c r="HI12" i="2"/>
  <c r="HG26" i="2" a="1"/>
  <c r="HG26" i="2" s="1"/>
  <c r="HH17" i="2"/>
  <c r="HH8" i="2"/>
  <c r="HE29" i="2"/>
  <c r="HF28" i="2" a="1"/>
  <c r="HF28" i="2" s="1"/>
  <c r="HH23" i="2"/>
  <c r="HI20" i="2"/>
  <c r="HF18" i="2" a="1"/>
  <c r="HF18" i="2" s="1"/>
  <c r="HG8" i="2" a="1"/>
  <c r="HG8" i="2" s="1"/>
  <c r="HF36" i="2" a="1"/>
  <c r="HF36" i="2" s="1"/>
  <c r="HE28" i="2"/>
  <c r="HH9" i="2"/>
  <c r="HI32" i="2"/>
  <c r="HH27" i="2"/>
  <c r="HE17" i="2"/>
  <c r="HF34" i="2" a="1"/>
  <c r="HF34" i="2" s="1"/>
  <c r="HF5" i="2" a="1"/>
  <c r="HF5" i="2" s="1"/>
  <c r="HG24" i="2" a="1"/>
  <c r="HG24" i="2" s="1"/>
  <c r="HH28" i="2"/>
  <c r="HH25" i="2"/>
  <c r="HG12" i="2" a="1"/>
  <c r="HG12" i="2" s="1"/>
  <c r="HE18" i="2"/>
  <c r="HE25" i="2"/>
  <c r="HG21" i="2" a="1"/>
  <c r="HG21" i="2" s="1"/>
  <c r="HH30" i="2"/>
  <c r="HH26" i="2"/>
  <c r="HF6" i="2" a="1"/>
  <c r="HF6" i="2" s="1"/>
  <c r="HF14" i="2" a="1"/>
  <c r="HF14" i="2" s="1"/>
  <c r="HG22" i="2" a="1"/>
  <c r="HG22" i="2" s="1"/>
  <c r="HF30" i="2" a="1"/>
  <c r="HF30" i="2" s="1"/>
  <c r="HI35" i="2"/>
  <c r="HF23" i="2" a="1"/>
  <c r="HF23" i="2" s="1"/>
  <c r="HG20" i="2" a="1"/>
  <c r="HG20" i="2" s="1"/>
  <c r="HG27" i="2" a="1"/>
  <c r="HG27" i="2" s="1"/>
  <c r="HI10" i="2"/>
  <c r="HE31" i="2"/>
  <c r="HI13" i="2"/>
  <c r="HE24" i="2"/>
  <c r="HG10" i="2" a="1"/>
  <c r="HG10" i="2" s="1"/>
  <c r="HI16" i="2"/>
  <c r="HH4" i="2"/>
  <c r="HF33" i="2" a="1"/>
  <c r="HF33" i="2" s="1"/>
  <c r="HG18" i="2" a="1"/>
  <c r="HG18" i="2" s="1"/>
  <c r="HG25" i="2" a="1"/>
  <c r="HG25" i="2" s="1"/>
  <c r="HF11" i="2" a="1"/>
  <c r="HF11" i="2" s="1"/>
  <c r="HI5" i="2"/>
  <c r="HE35" i="2"/>
  <c r="HG13" i="2" a="1"/>
  <c r="HG13" i="2" s="1"/>
  <c r="HH15" i="2"/>
  <c r="HE22" i="2"/>
  <c r="HF25" i="2" a="1"/>
  <c r="HF25" i="2" s="1"/>
  <c r="HG32" i="2" a="1"/>
  <c r="HG32" i="2" s="1"/>
  <c r="HI24" i="2"/>
  <c r="HG23" i="2" a="1"/>
  <c r="HG23" i="2" s="1"/>
  <c r="HE10" i="2"/>
  <c r="HE36" i="2"/>
  <c r="HF16" i="2" a="1"/>
  <c r="HF16" i="2" s="1"/>
  <c r="HG5" i="2" a="1"/>
  <c r="HG5" i="2" s="1"/>
  <c r="HI22" i="2"/>
  <c r="HH11" i="2"/>
  <c r="HE12" i="2"/>
  <c r="HF27" i="2" a="1"/>
  <c r="HF27" i="2" s="1"/>
  <c r="HG35" i="2" a="1"/>
  <c r="HG35" i="2" s="1"/>
  <c r="HF26" i="2"/>
  <c r="HE4" i="2"/>
  <c r="GU37" i="2"/>
  <c r="GU24" i="2"/>
  <c r="GU15" i="2"/>
  <c r="GU29" i="2"/>
  <c r="HC29" i="2"/>
  <c r="HC10" i="2"/>
  <c r="GU10" i="2"/>
  <c r="GU23" i="2"/>
  <c r="HC23" i="2"/>
  <c r="HC31" i="2"/>
  <c r="GU31" i="2"/>
  <c r="GU28" i="2"/>
  <c r="HC28" i="2"/>
  <c r="GU36" i="2"/>
  <c r="GU17" i="2"/>
  <c r="GU12" i="2"/>
  <c r="GU21" i="2"/>
  <c r="HC21" i="2"/>
  <c r="GU33" i="2"/>
  <c r="GU30" i="2"/>
  <c r="HC30" i="2"/>
  <c r="HC25" i="2"/>
  <c r="GU25" i="2"/>
  <c r="GT39" i="2"/>
  <c r="GU4" i="2"/>
  <c r="GU39" i="2" l="1"/>
  <c r="HJ4" i="2"/>
  <c r="HE39" i="2"/>
  <c r="HJ12" i="2"/>
  <c r="HJ36" i="2"/>
  <c r="HJ10" i="2"/>
  <c r="HJ22" i="2"/>
  <c r="HJ35" i="2"/>
  <c r="HK35" i="2" s="1"/>
  <c r="HH39" i="2"/>
  <c r="HJ24" i="2"/>
  <c r="HJ31" i="2"/>
  <c r="HJ25" i="2"/>
  <c r="HJ18" i="2"/>
  <c r="HK18" i="2" s="1"/>
  <c r="HJ17" i="2"/>
  <c r="HJ28" i="2"/>
  <c r="HJ29" i="2"/>
  <c r="HJ9" i="2"/>
  <c r="HK9" i="2" s="1"/>
  <c r="HJ23" i="2"/>
  <c r="HJ34" i="2"/>
  <c r="HK34" i="2" s="1"/>
  <c r="HJ19" i="2"/>
  <c r="HK19" i="2" s="1"/>
  <c r="HI39" i="2"/>
  <c r="HJ8" i="2"/>
  <c r="HK8" i="2" s="1"/>
  <c r="HF39" i="2"/>
  <c r="HJ33" i="2"/>
  <c r="HJ27" i="2"/>
  <c r="HJ16" i="2"/>
  <c r="HJ26" i="2"/>
  <c r="HK26" i="2" s="1"/>
  <c r="HJ7" i="2"/>
  <c r="HK7" i="2" s="1"/>
  <c r="HJ5" i="2"/>
  <c r="HK5" i="2" s="1"/>
  <c r="HJ11" i="2"/>
  <c r="HJ30" i="2"/>
  <c r="HJ32" i="2"/>
  <c r="HK32" i="2" s="1"/>
  <c r="HJ14" i="2"/>
  <c r="HK14" i="2" s="1"/>
  <c r="HJ21" i="2"/>
  <c r="HJ13" i="2"/>
  <c r="HK13" i="2" s="1"/>
  <c r="HJ20" i="2"/>
  <c r="HK20" i="2" s="1"/>
  <c r="HJ6" i="2"/>
  <c r="HK6" i="2" s="1"/>
  <c r="HJ15" i="2"/>
  <c r="HJ37" i="2"/>
  <c r="HU2" i="2"/>
  <c r="HO37" i="2" a="1"/>
  <c r="HO37" i="2" s="1"/>
  <c r="HP37" i="2"/>
  <c r="HM37" i="2"/>
  <c r="HQ37" i="2"/>
  <c r="HN37" i="2" a="1"/>
  <c r="HN37" i="2" s="1"/>
  <c r="HO15" i="2" a="1"/>
  <c r="HO15" i="2" s="1"/>
  <c r="HM15" i="2"/>
  <c r="HN15" i="2" a="1"/>
  <c r="HN15" i="2" s="1"/>
  <c r="HQ32" i="2"/>
  <c r="HP4" i="2"/>
  <c r="HQ21" i="2"/>
  <c r="HO11" i="2" a="1"/>
  <c r="HO11" i="2" s="1"/>
  <c r="HM29" i="2"/>
  <c r="HN28" i="2" a="1"/>
  <c r="HN28" i="2" s="1"/>
  <c r="HP21" i="2"/>
  <c r="HQ33" i="2"/>
  <c r="HM17" i="2"/>
  <c r="HQ8" i="2"/>
  <c r="HQ26" i="2"/>
  <c r="HP35" i="2"/>
  <c r="HP16" i="2"/>
  <c r="HN4" i="2" a="1"/>
  <c r="HN4" i="2" s="1"/>
  <c r="HP31" i="2"/>
  <c r="HQ10" i="2"/>
  <c r="HN20" i="2" a="1"/>
  <c r="HN20" i="2" s="1"/>
  <c r="HP30" i="2"/>
  <c r="HQ34" i="2"/>
  <c r="HM32" i="2"/>
  <c r="HO27" i="2" a="1"/>
  <c r="HO27" i="2" s="1"/>
  <c r="HM21" i="2"/>
  <c r="HN33" i="2" a="1"/>
  <c r="HN33" i="2" s="1"/>
  <c r="HO18" i="2" a="1"/>
  <c r="HO18" i="2" s="1"/>
  <c r="HQ4" i="2"/>
  <c r="HM33" i="2"/>
  <c r="HN17" i="2" a="1"/>
  <c r="HN17" i="2" s="1"/>
  <c r="HM34" i="2"/>
  <c r="HM11" i="2"/>
  <c r="HP27" i="2"/>
  <c r="HN21" i="2" a="1"/>
  <c r="HN21" i="2" s="1"/>
  <c r="HP10" i="2"/>
  <c r="HO22" i="2" a="1"/>
  <c r="HO22" i="2" s="1"/>
  <c r="HO8" i="2" a="1"/>
  <c r="HO8" i="2" s="1"/>
  <c r="HN7" i="2" a="1"/>
  <c r="HN7" i="2" s="1"/>
  <c r="HO34" i="2" a="1"/>
  <c r="HO34" i="2" s="1"/>
  <c r="HN32" i="2" a="1"/>
  <c r="HN32" i="2" s="1"/>
  <c r="HO29" i="2" a="1"/>
  <c r="HO29" i="2" s="1"/>
  <c r="HP23" i="2"/>
  <c r="HM30" i="2"/>
  <c r="HM26" i="2"/>
  <c r="HQ14" i="2"/>
  <c r="HP26" i="2"/>
  <c r="HN29" i="2" a="1"/>
  <c r="HN29" i="2" s="1"/>
  <c r="HO28" i="2" a="1"/>
  <c r="HO28" i="2" s="1"/>
  <c r="HP9" i="2"/>
  <c r="HN6" i="2" a="1"/>
  <c r="HN6" i="2" s="1"/>
  <c r="HQ5" i="2"/>
  <c r="HO9" i="2" a="1"/>
  <c r="HO9" i="2" s="1"/>
  <c r="HP14" i="2"/>
  <c r="HQ22" i="2"/>
  <c r="HP25" i="2"/>
  <c r="HN36" i="2" a="1"/>
  <c r="HN36" i="2" s="1"/>
  <c r="HN5" i="2" a="1"/>
  <c r="HN5" i="2" s="1"/>
  <c r="HO24" i="2" a="1"/>
  <c r="HO24" i="2" s="1"/>
  <c r="HQ27" i="2"/>
  <c r="HO21" i="2" a="1"/>
  <c r="HO21" i="2" s="1"/>
  <c r="HP33" i="2"/>
  <c r="HP7" i="2"/>
  <c r="HN26" i="2"/>
  <c r="HP34" i="2"/>
  <c r="HN16" i="2" a="1"/>
  <c r="HN16" i="2" s="1"/>
  <c r="HQ23" i="2"/>
  <c r="HM14" i="2"/>
  <c r="HP28" i="2"/>
  <c r="HQ20" i="2"/>
  <c r="HM19" i="2"/>
  <c r="HM6" i="2"/>
  <c r="HO5" i="2" a="1"/>
  <c r="HO5" i="2" s="1"/>
  <c r="HQ35" i="2"/>
  <c r="HO33" i="2" a="1"/>
  <c r="HO33" i="2" s="1"/>
  <c r="HM20" i="2"/>
  <c r="HO30" i="2" a="1"/>
  <c r="HO30" i="2" s="1"/>
  <c r="HN22" i="2" a="1"/>
  <c r="HN22" i="2" s="1"/>
  <c r="HN8" i="2" a="1"/>
  <c r="HN8" i="2" s="1"/>
  <c r="HN24" i="2" a="1"/>
  <c r="HN24" i="2" s="1"/>
  <c r="HO13" i="2" a="1"/>
  <c r="HO13" i="2" s="1"/>
  <c r="HM7" i="2"/>
  <c r="HN13" i="2" a="1"/>
  <c r="HN13" i="2" s="1"/>
  <c r="HP20" i="2"/>
  <c r="HN11" i="2" a="1"/>
  <c r="HN11" i="2" s="1"/>
  <c r="HM27" i="2"/>
  <c r="HN35" i="2" a="1"/>
  <c r="HN35" i="2" s="1"/>
  <c r="HO23" i="2" a="1"/>
  <c r="HO23" i="2" s="1"/>
  <c r="HP32" i="2"/>
  <c r="HP12" i="2"/>
  <c r="HM35" i="2"/>
  <c r="HN23" i="2" a="1"/>
  <c r="HN23" i="2" s="1"/>
  <c r="HO20" i="2" a="1"/>
  <c r="HO20" i="2" s="1"/>
  <c r="HQ30" i="2"/>
  <c r="HO26" i="2" a="1"/>
  <c r="HO26" i="2" s="1"/>
  <c r="HP11" i="2"/>
  <c r="HM12" i="2"/>
  <c r="HP36" i="2"/>
  <c r="HP5" i="2"/>
  <c r="HM28" i="2"/>
  <c r="HN9" i="2" a="1"/>
  <c r="HN9" i="2" s="1"/>
  <c r="HO14" i="2" a="1"/>
  <c r="HO14" i="2" s="1"/>
  <c r="HQ18" i="2"/>
  <c r="HP8" i="2"/>
  <c r="HN19" i="2" a="1"/>
  <c r="HN19" i="2" s="1"/>
  <c r="HO19" i="2" a="1"/>
  <c r="HO19" i="2" s="1"/>
  <c r="HN31" i="2" a="1"/>
  <c r="HN31" i="2" s="1"/>
  <c r="HP13" i="2"/>
  <c r="HQ15" i="2"/>
  <c r="HN27" i="2" a="1"/>
  <c r="HN27" i="2" s="1"/>
  <c r="HO35" i="2" a="1"/>
  <c r="HO35" i="2" s="1"/>
  <c r="HP15" i="2"/>
  <c r="HM18" i="2"/>
  <c r="HO36" i="2" a="1"/>
  <c r="HO36" i="2" s="1"/>
  <c r="HO16" i="2" a="1"/>
  <c r="HO16" i="2" s="1"/>
  <c r="HP24" i="2"/>
  <c r="HM9" i="2"/>
  <c r="HQ17" i="2"/>
  <c r="HM8" i="2"/>
  <c r="HM36" i="2"/>
  <c r="HP6" i="2"/>
  <c r="HM31" i="2"/>
  <c r="HN18" i="2" a="1"/>
  <c r="HN18" i="2" s="1"/>
  <c r="HN34" i="2" a="1"/>
  <c r="HN34" i="2" s="1"/>
  <c r="HO6" i="2" a="1"/>
  <c r="HO6" i="2" s="1"/>
  <c r="HQ12" i="2"/>
  <c r="HM24" i="2"/>
  <c r="HQ36" i="2"/>
  <c r="HQ16" i="2"/>
  <c r="HO4" i="2" a="1"/>
  <c r="HO4" i="2" s="1"/>
  <c r="HQ31" i="2"/>
  <c r="HM13" i="2"/>
  <c r="HQ7" i="2"/>
  <c r="HO32" i="2" a="1"/>
  <c r="HO32" i="2" s="1"/>
  <c r="HQ28" i="2"/>
  <c r="HQ6" i="2"/>
  <c r="HO12" i="2" a="1"/>
  <c r="HO12" i="2" s="1"/>
  <c r="HQ24" i="2"/>
  <c r="HM23" i="2"/>
  <c r="HR23" i="2" s="1"/>
  <c r="HP22" i="2"/>
  <c r="HP17" i="2"/>
  <c r="HQ25" i="2"/>
  <c r="HO31" i="2" a="1"/>
  <c r="HO31" i="2" s="1"/>
  <c r="HO7" i="2" a="1"/>
  <c r="HO7" i="2" s="1"/>
  <c r="HM16" i="2"/>
  <c r="HM10" i="2"/>
  <c r="HP29" i="2"/>
  <c r="HM5" i="2"/>
  <c r="HQ13" i="2"/>
  <c r="HN30" i="2" a="1"/>
  <c r="HN30" i="2" s="1"/>
  <c r="HQ9" i="2"/>
  <c r="HQ19" i="2"/>
  <c r="HO25" i="2" a="1"/>
  <c r="HO25" i="2" s="1"/>
  <c r="HN10" i="2" a="1"/>
  <c r="HN10" i="2" s="1"/>
  <c r="HQ29" i="2"/>
  <c r="HN14" i="2" a="1"/>
  <c r="HN14" i="2" s="1"/>
  <c r="HM25" i="2"/>
  <c r="HM22" i="2"/>
  <c r="HN25" i="2" a="1"/>
  <c r="HN25" i="2" s="1"/>
  <c r="HO10" i="2" a="1"/>
  <c r="HO10" i="2" s="1"/>
  <c r="HO17" i="2" a="1"/>
  <c r="HO17" i="2" s="1"/>
  <c r="HN12" i="2" a="1"/>
  <c r="HN12" i="2" s="1"/>
  <c r="HP18" i="2"/>
  <c r="HQ11" i="2"/>
  <c r="HP19" i="2"/>
  <c r="HM4" i="2"/>
  <c r="HK22" i="2"/>
  <c r="HC22" i="2"/>
  <c r="HC18" i="2"/>
  <c r="HC6" i="2"/>
  <c r="HC19" i="2"/>
  <c r="HC34" i="2"/>
  <c r="HC7" i="2"/>
  <c r="HK11" i="2"/>
  <c r="HC11" i="2"/>
  <c r="HC8" i="2"/>
  <c r="HC32" i="2"/>
  <c r="HC9" i="2"/>
  <c r="HC14" i="2"/>
  <c r="HC13" i="2"/>
  <c r="HK16" i="2"/>
  <c r="HC16" i="2"/>
  <c r="HC5" i="2"/>
  <c r="HK27" i="2"/>
  <c r="HC27" i="2"/>
  <c r="HC20" i="2"/>
  <c r="HC26" i="2"/>
  <c r="HB39" i="2"/>
  <c r="HC39" i="2" l="1"/>
  <c r="HR4" i="2"/>
  <c r="HS4" i="2" s="1"/>
  <c r="HM39" i="2"/>
  <c r="HR22" i="2"/>
  <c r="HR25" i="2"/>
  <c r="HS25" i="2" s="1"/>
  <c r="HR5" i="2"/>
  <c r="HR10" i="2"/>
  <c r="HS10" i="2" s="1"/>
  <c r="HR16" i="2"/>
  <c r="HR13" i="2"/>
  <c r="HR24" i="2"/>
  <c r="HS24" i="2" s="1"/>
  <c r="HR31" i="2"/>
  <c r="HS31" i="2" s="1"/>
  <c r="HR36" i="2"/>
  <c r="HS36" i="2" s="1"/>
  <c r="HR8" i="2"/>
  <c r="HR9" i="2"/>
  <c r="HR18" i="2"/>
  <c r="HR28" i="2"/>
  <c r="HS28" i="2" s="1"/>
  <c r="HR12" i="2"/>
  <c r="HS12" i="2" s="1"/>
  <c r="HR35" i="2"/>
  <c r="HR27" i="2"/>
  <c r="HR7" i="2"/>
  <c r="HR20" i="2"/>
  <c r="HR6" i="2"/>
  <c r="HR19" i="2"/>
  <c r="HR14" i="2"/>
  <c r="HR26" i="2"/>
  <c r="HR30" i="2"/>
  <c r="HS30" i="2" s="1"/>
  <c r="HR11" i="2"/>
  <c r="HR34" i="2"/>
  <c r="HS34" i="2" s="1"/>
  <c r="HR33" i="2"/>
  <c r="HS33" i="2" s="1"/>
  <c r="HQ39" i="2"/>
  <c r="HR21" i="2"/>
  <c r="HS21" i="2" s="1"/>
  <c r="HR32" i="2"/>
  <c r="HN39" i="2"/>
  <c r="HR17" i="2"/>
  <c r="HS17" i="2" s="1"/>
  <c r="HR29" i="2"/>
  <c r="HS29" i="2" s="1"/>
  <c r="HP39" i="2"/>
  <c r="HR15" i="2"/>
  <c r="HS15" i="2" s="1"/>
  <c r="HR37" i="2"/>
  <c r="HS37" i="2" s="1"/>
  <c r="IC2" i="2"/>
  <c r="HV37" i="2" a="1"/>
  <c r="HV37" i="2" s="1"/>
  <c r="HW37" i="2" a="1"/>
  <c r="HW37" i="2" s="1"/>
  <c r="HX37" i="2"/>
  <c r="HU37" i="2"/>
  <c r="HY37" i="2"/>
  <c r="HW15" i="2" a="1"/>
  <c r="HW15" i="2" s="1"/>
  <c r="HU15" i="2"/>
  <c r="HV15" i="2" a="1"/>
  <c r="HV15" i="2" s="1"/>
  <c r="HV18" i="2" a="1"/>
  <c r="HV18" i="2" s="1"/>
  <c r="HW16" i="2" a="1"/>
  <c r="HW16" i="2" s="1"/>
  <c r="HX13" i="2"/>
  <c r="HU16" i="2"/>
  <c r="HV21" i="2" a="1"/>
  <c r="HV21" i="2" s="1"/>
  <c r="HW14" i="2" a="1"/>
  <c r="HW14" i="2" s="1"/>
  <c r="HV35" i="2" a="1"/>
  <c r="HV35" i="2" s="1"/>
  <c r="HY34" i="2"/>
  <c r="HY20" i="2"/>
  <c r="HY19" i="2"/>
  <c r="HV23" i="2" a="1"/>
  <c r="HV23" i="2" s="1"/>
  <c r="HV31" i="2" a="1"/>
  <c r="HV31" i="2" s="1"/>
  <c r="HX27" i="2"/>
  <c r="HV36" i="2" a="1"/>
  <c r="HV36" i="2" s="1"/>
  <c r="HY26" i="2"/>
  <c r="HU36" i="2"/>
  <c r="HW34" i="2" a="1"/>
  <c r="HW34" i="2" s="1"/>
  <c r="HX36" i="2"/>
  <c r="HV28" i="2" a="1"/>
  <c r="HV28" i="2" s="1"/>
  <c r="HU19" i="2"/>
  <c r="HV16" i="2" a="1"/>
  <c r="HV16" i="2" s="1"/>
  <c r="HW12" i="2" a="1"/>
  <c r="HW12" i="2" s="1"/>
  <c r="HY17" i="2"/>
  <c r="HU22" i="2"/>
  <c r="HV29" i="2" a="1"/>
  <c r="HV29" i="2" s="1"/>
  <c r="HX21" i="2"/>
  <c r="HV30" i="2" a="1"/>
  <c r="HV30" i="2" s="1"/>
  <c r="HX20" i="2"/>
  <c r="HY18" i="2"/>
  <c r="HY33" i="2"/>
  <c r="HW31" i="2" a="1"/>
  <c r="HW31" i="2" s="1"/>
  <c r="HU35" i="2"/>
  <c r="HU34" i="2"/>
  <c r="HU26" i="2"/>
  <c r="HW27" i="2" a="1"/>
  <c r="HW27" i="2" s="1"/>
  <c r="HV20" i="2" a="1"/>
  <c r="HV20" i="2" s="1"/>
  <c r="HX15" i="2"/>
  <c r="HY11" i="2"/>
  <c r="HV5" i="2" a="1"/>
  <c r="HV5" i="2" s="1"/>
  <c r="HX10" i="2"/>
  <c r="HX4" i="2"/>
  <c r="HX31" i="2"/>
  <c r="HW9" i="2" a="1"/>
  <c r="HW9" i="2" s="1"/>
  <c r="HW26" i="2" a="1"/>
  <c r="HW26" i="2" s="1"/>
  <c r="HY21" i="2"/>
  <c r="HV22" i="2" a="1"/>
  <c r="HV22" i="2" s="1"/>
  <c r="HX14" i="2"/>
  <c r="HY15" i="2"/>
  <c r="HW36" i="2" a="1"/>
  <c r="HW36" i="2" s="1"/>
  <c r="HW33" i="2" a="1"/>
  <c r="HW33" i="2" s="1"/>
  <c r="HU28" i="2"/>
  <c r="HW22" i="2" a="1"/>
  <c r="HW22" i="2" s="1"/>
  <c r="HX22" i="2"/>
  <c r="HX17" i="2"/>
  <c r="HX6" i="2"/>
  <c r="HY32" i="2"/>
  <c r="HY28" i="2"/>
  <c r="HX35" i="2"/>
  <c r="HU31" i="2"/>
  <c r="HW19" i="2" a="1"/>
  <c r="HW19" i="2" s="1"/>
  <c r="HY16" i="2"/>
  <c r="HY10" i="2"/>
  <c r="HU5" i="2"/>
  <c r="HX11" i="2"/>
  <c r="HW10" i="2" a="1"/>
  <c r="HW10" i="2" s="1"/>
  <c r="HU10" i="2"/>
  <c r="HU12" i="2"/>
  <c r="HW8" i="2" a="1"/>
  <c r="HW8" i="2" s="1"/>
  <c r="HU9" i="2"/>
  <c r="HV26" i="2" a="1"/>
  <c r="HV26" i="2" s="1"/>
  <c r="HU33" i="2"/>
  <c r="HW28" i="2" a="1"/>
  <c r="HW28" i="2" s="1"/>
  <c r="HY22" i="2"/>
  <c r="HY23" i="2"/>
  <c r="HY31" i="2"/>
  <c r="HU17" i="2"/>
  <c r="HY6" i="2"/>
  <c r="HX23" i="2"/>
  <c r="HY14" i="2"/>
  <c r="HU29" i="2"/>
  <c r="HU24" i="2"/>
  <c r="HX19" i="2"/>
  <c r="HY4" i="2"/>
  <c r="HX32" i="2"/>
  <c r="HY29" i="2"/>
  <c r="HW17" i="2" a="1"/>
  <c r="HW17" i="2" s="1"/>
  <c r="HU8" i="2"/>
  <c r="HV17" i="2" a="1"/>
  <c r="HV17" i="2" s="1"/>
  <c r="HY9" i="2"/>
  <c r="HV11" i="2" a="1"/>
  <c r="HV11" i="2" s="1"/>
  <c r="HU11" i="2"/>
  <c r="HV8" i="2" a="1"/>
  <c r="HV8" i="2" s="1"/>
  <c r="HW5" i="2" a="1"/>
  <c r="HW5" i="2" s="1"/>
  <c r="HY35" i="2"/>
  <c r="HW32" i="2" a="1"/>
  <c r="HW32" i="2" s="1"/>
  <c r="HY25" i="2"/>
  <c r="HV27" i="2" a="1"/>
  <c r="HV27" i="2" s="1"/>
  <c r="HV19" i="2" a="1"/>
  <c r="HV19" i="2" s="1"/>
  <c r="HX16" i="2"/>
  <c r="HX34" i="2"/>
  <c r="HX24" i="2"/>
  <c r="HX30" i="2"/>
  <c r="HY13" i="2"/>
  <c r="HX9" i="2"/>
  <c r="HV4" i="2"/>
  <c r="HW24" i="2" a="1"/>
  <c r="HW24" i="2" s="1"/>
  <c r="HW23" i="2" a="1"/>
  <c r="HW23" i="2" s="1"/>
  <c r="HW6" i="2" a="1"/>
  <c r="HW6" i="2" s="1"/>
  <c r="HW35" i="2" a="1"/>
  <c r="HW35" i="2" s="1"/>
  <c r="HY27" i="2"/>
  <c r="HX26" i="2"/>
  <c r="HW20" i="2" a="1"/>
  <c r="HW20" i="2" s="1"/>
  <c r="HX5" i="2"/>
  <c r="HU23" i="2"/>
  <c r="HZ23" i="2" s="1"/>
  <c r="IA23" i="2" s="1"/>
  <c r="HX28" i="2"/>
  <c r="HV14" i="2" a="1"/>
  <c r="HV14" i="2" s="1"/>
  <c r="HU6" i="2"/>
  <c r="HU14" i="2"/>
  <c r="HY7" i="2"/>
  <c r="HU25" i="2"/>
  <c r="HV10" i="2" a="1"/>
  <c r="HV10" i="2" s="1"/>
  <c r="HV12" i="2" a="1"/>
  <c r="HV12" i="2" s="1"/>
  <c r="HV9" i="2" a="1"/>
  <c r="HV9" i="2" s="1"/>
  <c r="HV13" i="2" a="1"/>
  <c r="HV13" i="2" s="1"/>
  <c r="HU7" i="2"/>
  <c r="HV34" i="2" a="1"/>
  <c r="HV34" i="2" s="1"/>
  <c r="HY24" i="2"/>
  <c r="HY30" i="2"/>
  <c r="HV32" i="2" a="1"/>
  <c r="HV32" i="2" s="1"/>
  <c r="HV25" i="2" a="1"/>
  <c r="HV25" i="2" s="1"/>
  <c r="HW29" i="2" a="1"/>
  <c r="HW29" i="2" s="1"/>
  <c r="HX12" i="2"/>
  <c r="HY8" i="2"/>
  <c r="HY5" i="2"/>
  <c r="HX8" i="2"/>
  <c r="HU27" i="2"/>
  <c r="HW13" i="2" a="1"/>
  <c r="HW13" i="2" s="1"/>
  <c r="HU18" i="2"/>
  <c r="HW21" i="2" a="1"/>
  <c r="HW21" i="2" s="1"/>
  <c r="HU30" i="2"/>
  <c r="HV24" i="2" a="1"/>
  <c r="HV24" i="2" s="1"/>
  <c r="HX33" i="2"/>
  <c r="HX25" i="2"/>
  <c r="HX18" i="2"/>
  <c r="HU21" i="2"/>
  <c r="HU13" i="2"/>
  <c r="HY12" i="2"/>
  <c r="HW4" i="2" a="1"/>
  <c r="HW4" i="2" s="1"/>
  <c r="HW30" i="2" a="1"/>
  <c r="HW30" i="2" s="1"/>
  <c r="HV6" i="2" a="1"/>
  <c r="HV6" i="2" s="1"/>
  <c r="HY36" i="2"/>
  <c r="HW25" i="2" a="1"/>
  <c r="HW25" i="2" s="1"/>
  <c r="HX29" i="2"/>
  <c r="HW18" i="2" a="1"/>
  <c r="HW18" i="2" s="1"/>
  <c r="HU20" i="2"/>
  <c r="HV33" i="2" a="1"/>
  <c r="HV33" i="2" s="1"/>
  <c r="HW11" i="2" a="1"/>
  <c r="HW11" i="2" s="1"/>
  <c r="HX7" i="2"/>
  <c r="HU32" i="2"/>
  <c r="HW7" i="2" a="1"/>
  <c r="HW7" i="2" s="1"/>
  <c r="HV7" i="2" a="1"/>
  <c r="HV7" i="2" s="1"/>
  <c r="HU4" i="2"/>
  <c r="HK37" i="2"/>
  <c r="HK15" i="2"/>
  <c r="HK21" i="2"/>
  <c r="HK30" i="2"/>
  <c r="HK33" i="2"/>
  <c r="HK23" i="2"/>
  <c r="HS23" i="2"/>
  <c r="HK29" i="2"/>
  <c r="HK28" i="2"/>
  <c r="HK17" i="2"/>
  <c r="HK25" i="2"/>
  <c r="HK31" i="2"/>
  <c r="HK24" i="2"/>
  <c r="HK10" i="2"/>
  <c r="HK36" i="2"/>
  <c r="HK12" i="2"/>
  <c r="HJ39" i="2"/>
  <c r="HK4" i="2"/>
  <c r="HZ14" i="2" l="1"/>
  <c r="HK39" i="2"/>
  <c r="HU39" i="2"/>
  <c r="HZ4" i="2"/>
  <c r="HZ32" i="2"/>
  <c r="IA32" i="2" s="1"/>
  <c r="HZ20" i="2"/>
  <c r="HZ13" i="2"/>
  <c r="IA13" i="2" s="1"/>
  <c r="HZ21" i="2"/>
  <c r="IA21" i="2" s="1"/>
  <c r="HZ30" i="2"/>
  <c r="IA30" i="2" s="1"/>
  <c r="HZ18" i="2"/>
  <c r="HZ27" i="2"/>
  <c r="IA27" i="2" s="1"/>
  <c r="HZ7" i="2"/>
  <c r="IA7" i="2" s="1"/>
  <c r="HZ25" i="2"/>
  <c r="IA25" i="2" s="1"/>
  <c r="HZ6" i="2"/>
  <c r="HV39" i="2"/>
  <c r="HZ11" i="2"/>
  <c r="IA11" i="2" s="1"/>
  <c r="HZ8" i="2"/>
  <c r="IA8" i="2" s="1"/>
  <c r="HY39" i="2"/>
  <c r="HZ24" i="2"/>
  <c r="HZ29" i="2"/>
  <c r="HZ17" i="2"/>
  <c r="IA17" i="2" s="1"/>
  <c r="HZ33" i="2"/>
  <c r="IA33" i="2" s="1"/>
  <c r="HZ9" i="2"/>
  <c r="IA9" i="2" s="1"/>
  <c r="HZ12" i="2"/>
  <c r="IA12" i="2" s="1"/>
  <c r="HZ10" i="2"/>
  <c r="HZ5" i="2"/>
  <c r="IA5" i="2" s="1"/>
  <c r="HZ31" i="2"/>
  <c r="IA31" i="2" s="1"/>
  <c r="HZ28" i="2"/>
  <c r="IA28" i="2" s="1"/>
  <c r="HX39" i="2"/>
  <c r="HZ26" i="2"/>
  <c r="HZ34" i="2"/>
  <c r="IA34" i="2" s="1"/>
  <c r="HZ35" i="2"/>
  <c r="IA35" i="2" s="1"/>
  <c r="HZ22" i="2"/>
  <c r="IA22" i="2" s="1"/>
  <c r="HZ19" i="2"/>
  <c r="HZ36" i="2"/>
  <c r="IA36" i="2" s="1"/>
  <c r="HZ16" i="2"/>
  <c r="IA16" i="2" s="1"/>
  <c r="HZ15" i="2"/>
  <c r="IA15" i="2" s="1"/>
  <c r="HZ37" i="2"/>
  <c r="IA37" i="2" s="1"/>
  <c r="D33" i="6"/>
  <c r="IK2" i="2"/>
  <c r="E28" i="6" s="1" a="1"/>
  <c r="E28" i="6" s="1"/>
  <c r="IC37" i="2"/>
  <c r="IG37" i="2"/>
  <c r="ID37" i="2" a="1"/>
  <c r="ID37" i="2" s="1"/>
  <c r="IE37" i="2" a="1"/>
  <c r="IE37" i="2" s="1"/>
  <c r="IF37" i="2"/>
  <c r="IE15" i="2" a="1"/>
  <c r="IE15" i="2" s="1"/>
  <c r="ID15" i="2" a="1"/>
  <c r="ID15" i="2" s="1"/>
  <c r="IC15" i="2"/>
  <c r="IF12" i="2"/>
  <c r="IE24" i="2" a="1"/>
  <c r="IE24" i="2" s="1"/>
  <c r="IC21" i="2"/>
  <c r="IC30" i="2"/>
  <c r="IC19" i="2"/>
  <c r="IC31" i="2"/>
  <c r="IF16" i="2"/>
  <c r="IC29" i="2"/>
  <c r="ID18" i="2" a="1"/>
  <c r="ID18" i="2" s="1"/>
  <c r="IE7" i="2" a="1"/>
  <c r="IE7" i="2" s="1"/>
  <c r="IF19" i="2"/>
  <c r="ID22" i="2" a="1"/>
  <c r="ID22" i="2" s="1"/>
  <c r="IE30" i="2" a="1"/>
  <c r="IE30" i="2" s="1"/>
  <c r="IE4" i="2" a="1"/>
  <c r="IE4" i="2" s="1"/>
  <c r="ID25" i="2" a="1"/>
  <c r="ID25" i="2" s="1"/>
  <c r="IE14" i="2" a="1"/>
  <c r="IE14" i="2" s="1"/>
  <c r="ID26" i="2" a="1"/>
  <c r="ID26" i="2" s="1"/>
  <c r="ID8" i="2" a="1"/>
  <c r="ID8" i="2" s="1"/>
  <c r="ID24" i="2" a="1"/>
  <c r="ID24" i="2" s="1"/>
  <c r="IF24" i="2"/>
  <c r="ID10" i="2" a="1"/>
  <c r="ID10" i="2" s="1"/>
  <c r="IG14" i="2"/>
  <c r="ID27" i="2" a="1"/>
  <c r="ID27" i="2" s="1"/>
  <c r="IE16" i="2" a="1"/>
  <c r="IE16" i="2" s="1"/>
  <c r="IE33" i="2" a="1"/>
  <c r="IE33" i="2" s="1"/>
  <c r="IG19" i="2"/>
  <c r="IC9" i="2"/>
  <c r="IF29" i="2"/>
  <c r="IG24" i="2"/>
  <c r="IF17" i="2"/>
  <c r="IE26" i="2" a="1"/>
  <c r="IE26" i="2" s="1"/>
  <c r="IF15" i="2"/>
  <c r="IE27" i="2" a="1"/>
  <c r="IE27" i="2" s="1"/>
  <c r="IC13" i="2"/>
  <c r="IE25" i="2" a="1"/>
  <c r="IE25" i="2" s="1"/>
  <c r="IG26" i="2"/>
  <c r="IE12" i="2" a="1"/>
  <c r="IE12" i="2" s="1"/>
  <c r="IF18" i="2"/>
  <c r="IG9" i="2"/>
  <c r="IE32" i="2" a="1"/>
  <c r="IE32" i="2" s="1"/>
  <c r="IG10" i="2"/>
  <c r="IF22" i="2"/>
  <c r="IF20" i="2"/>
  <c r="IG31" i="2"/>
  <c r="IE17" i="2" a="1"/>
  <c r="IE17" i="2" s="1"/>
  <c r="IF25" i="2"/>
  <c r="ID11" i="2" a="1"/>
  <c r="ID11" i="2" s="1"/>
  <c r="IF5" i="2"/>
  <c r="IC32" i="2"/>
  <c r="IF27" i="2"/>
  <c r="ID13" i="2" a="1"/>
  <c r="ID13" i="2" s="1"/>
  <c r="IF28" i="2"/>
  <c r="IG17" i="2"/>
  <c r="IC7" i="2"/>
  <c r="IG15" i="2"/>
  <c r="IF4" i="2"/>
  <c r="G34" i="6" s="1" a="1"/>
  <c r="G34" i="6" s="1"/>
  <c r="IF13" i="2"/>
  <c r="IF11" i="2"/>
  <c r="ID7" i="2" a="1"/>
  <c r="ID7" i="2" s="1"/>
  <c r="IF6" i="2"/>
  <c r="IF34" i="2"/>
  <c r="IC35" i="2"/>
  <c r="IG33" i="2"/>
  <c r="IC34" i="2"/>
  <c r="IG30" i="2"/>
  <c r="IC20" i="2"/>
  <c r="ID9" i="2" a="1"/>
  <c r="ID9" i="2" s="1"/>
  <c r="ID31" i="2" a="1"/>
  <c r="ID31" i="2" s="1"/>
  <c r="IE20" i="2" a="1"/>
  <c r="IE20" i="2" s="1"/>
  <c r="IG7" i="2"/>
  <c r="IG4" i="2"/>
  <c r="IF36" i="2"/>
  <c r="IC36" i="2"/>
  <c r="IF33" i="2"/>
  <c r="ID35" i="2" a="1"/>
  <c r="ID35" i="2" s="1"/>
  <c r="IG36" i="2"/>
  <c r="IG8" i="2"/>
  <c r="IG16" i="2"/>
  <c r="ID32" i="2" a="1"/>
  <c r="ID32" i="2" s="1"/>
  <c r="IF10" i="2"/>
  <c r="IE19" i="2" a="1"/>
  <c r="IE19" i="2" s="1"/>
  <c r="IF35" i="2"/>
  <c r="ID34" i="2" a="1"/>
  <c r="ID34" i="2" s="1"/>
  <c r="IG35" i="2"/>
  <c r="ID16" i="2" a="1"/>
  <c r="ID16" i="2" s="1"/>
  <c r="IF31" i="2"/>
  <c r="IC26" i="2"/>
  <c r="ID21" i="2" a="1"/>
  <c r="ID21" i="2" s="1"/>
  <c r="IC14" i="2"/>
  <c r="IG22" i="2"/>
  <c r="IC12" i="2"/>
  <c r="IG23" i="2"/>
  <c r="IE9" i="2" a="1"/>
  <c r="IE9" i="2" s="1"/>
  <c r="IF14" i="2"/>
  <c r="ID23" i="2" a="1"/>
  <c r="ID23" i="2" s="1"/>
  <c r="IE29" i="2" a="1"/>
  <c r="IE29" i="2" s="1"/>
  <c r="IE11" i="2" a="1"/>
  <c r="IE11" i="2" s="1"/>
  <c r="ID6" i="2" a="1"/>
  <c r="ID6" i="2" s="1"/>
  <c r="IF21" i="2"/>
  <c r="ID5" i="2" a="1"/>
  <c r="ID5" i="2" s="1"/>
  <c r="IE31" i="2" a="1"/>
  <c r="IE31" i="2" s="1"/>
  <c r="IC17" i="2"/>
  <c r="ID28" i="2" a="1"/>
  <c r="ID28" i="2" s="1"/>
  <c r="IG32" i="2"/>
  <c r="IC22" i="2"/>
  <c r="IF7" i="2"/>
  <c r="IF23" i="2"/>
  <c r="IG12" i="2"/>
  <c r="IE5" i="2" a="1"/>
  <c r="IE5" i="2" s="1"/>
  <c r="IE28" i="2" a="1"/>
  <c r="IE28" i="2" s="1"/>
  <c r="IC24" i="2"/>
  <c r="IC25" i="2"/>
  <c r="ID14" i="2" a="1"/>
  <c r="ID14" i="2" s="1"/>
  <c r="ID30" i="2" a="1"/>
  <c r="ID30" i="2" s="1"/>
  <c r="ID12" i="2" a="1"/>
  <c r="ID12" i="2" s="1"/>
  <c r="IF30" i="2"/>
  <c r="IG20" i="2"/>
  <c r="IC10" i="2"/>
  <c r="IC8" i="2"/>
  <c r="ID4" i="2"/>
  <c r="ID36" i="2" a="1"/>
  <c r="ID36" i="2" s="1"/>
  <c r="ID33" i="2" a="1"/>
  <c r="ID33" i="2" s="1"/>
  <c r="IC33" i="2"/>
  <c r="IG34" i="2"/>
  <c r="IE35" i="2" a="1"/>
  <c r="IE35" i="2" s="1"/>
  <c r="IE10" i="2" a="1"/>
  <c r="IE10" i="2" s="1"/>
  <c r="IG13" i="2"/>
  <c r="ID29" i="2" a="1"/>
  <c r="ID29" i="2" s="1"/>
  <c r="IE18" i="2" a="1"/>
  <c r="IE18" i="2" s="1"/>
  <c r="IF9" i="2"/>
  <c r="IE21" i="2" a="1"/>
  <c r="IE21" i="2" s="1"/>
  <c r="IC5" i="2"/>
  <c r="IE23" i="2" a="1"/>
  <c r="IE23" i="2" s="1"/>
  <c r="IC16" i="2"/>
  <c r="IC28" i="2"/>
  <c r="IE22" i="2" a="1"/>
  <c r="IE22" i="2" s="1"/>
  <c r="ID19" i="2" a="1"/>
  <c r="ID19" i="2" s="1"/>
  <c r="IE8" i="2" a="1"/>
  <c r="IE8" i="2" s="1"/>
  <c r="ID20" i="2" a="1"/>
  <c r="ID20" i="2" s="1"/>
  <c r="IF32" i="2"/>
  <c r="IG21" i="2"/>
  <c r="IC11" i="2"/>
  <c r="IC23" i="2"/>
  <c r="IG25" i="2"/>
  <c r="IG5" i="2"/>
  <c r="IC6" i="2"/>
  <c r="IG28" i="2"/>
  <c r="IC18" i="2"/>
  <c r="IG29" i="2"/>
  <c r="IG11" i="2"/>
  <c r="IG27" i="2"/>
  <c r="IE13" i="2" a="1"/>
  <c r="IE13" i="2" s="1"/>
  <c r="IF26" i="2"/>
  <c r="IF8" i="2"/>
  <c r="IC27" i="2"/>
  <c r="ID17" i="2" a="1"/>
  <c r="ID17" i="2" s="1"/>
  <c r="IE6" i="2" a="1"/>
  <c r="IE6" i="2" s="1"/>
  <c r="IG18" i="2"/>
  <c r="IG6" i="2"/>
  <c r="IE36" i="2" a="1"/>
  <c r="IE36" i="2" s="1"/>
  <c r="IE34" i="2" a="1"/>
  <c r="IE34" i="2" s="1"/>
  <c r="IC4" i="2"/>
  <c r="H34" i="6" a="1"/>
  <c r="H34" i="6" s="1"/>
  <c r="E34" i="6" a="1"/>
  <c r="E34" i="6" s="1"/>
  <c r="F34" i="6" a="1"/>
  <c r="F34" i="6" s="1"/>
  <c r="HS32" i="2"/>
  <c r="HS11" i="2"/>
  <c r="HS26" i="2"/>
  <c r="IA26" i="2"/>
  <c r="HS14" i="2"/>
  <c r="IA14" i="2"/>
  <c r="HS19" i="2"/>
  <c r="IA19" i="2"/>
  <c r="IA6" i="2"/>
  <c r="HS6" i="2"/>
  <c r="HS20" i="2"/>
  <c r="IA20" i="2"/>
  <c r="HS7" i="2"/>
  <c r="HS27" i="2"/>
  <c r="HS35" i="2"/>
  <c r="HS18" i="2"/>
  <c r="IA18" i="2"/>
  <c r="HS9" i="2"/>
  <c r="HS8" i="2"/>
  <c r="HS13" i="2"/>
  <c r="HS16" i="2"/>
  <c r="HS5" i="2"/>
  <c r="HS22" i="2"/>
  <c r="HR39" i="2"/>
  <c r="F29" i="6" l="1" a="1"/>
  <c r="F29" i="6" s="1"/>
  <c r="E31" i="6" a="1"/>
  <c r="E31" i="6" s="1"/>
  <c r="H29" i="6" a="1"/>
  <c r="H29" i="6" s="1"/>
  <c r="D30" i="6"/>
  <c r="E33" i="6" a="1"/>
  <c r="E33" i="6" s="1"/>
  <c r="F30" i="6" a="1"/>
  <c r="F30" i="6" s="1"/>
  <c r="E30" i="6" a="1"/>
  <c r="E30" i="6" s="1"/>
  <c r="G30" i="6" a="1"/>
  <c r="G30" i="6" s="1"/>
  <c r="G29" i="6" a="1"/>
  <c r="G29" i="6" s="1"/>
  <c r="H33" i="6" a="1"/>
  <c r="H33" i="6" s="1"/>
  <c r="D29" i="6"/>
  <c r="H31" i="6" a="1"/>
  <c r="H31" i="6" s="1"/>
  <c r="F31" i="6" a="1"/>
  <c r="F31" i="6" s="1"/>
  <c r="E29" i="6" a="1"/>
  <c r="E29" i="6" s="1"/>
  <c r="F33" i="6" a="1"/>
  <c r="F33" i="6" s="1"/>
  <c r="G32" i="6" a="1"/>
  <c r="G32" i="6" s="1"/>
  <c r="H28" i="6" a="1"/>
  <c r="H28" i="6" s="1"/>
  <c r="D32" i="6"/>
  <c r="F10" i="6" a="1"/>
  <c r="F10" i="6" s="1"/>
  <c r="G12" i="6" a="1"/>
  <c r="G12" i="6" s="1"/>
  <c r="H11" i="6" a="1"/>
  <c r="H11" i="6" s="1"/>
  <c r="E11" i="6" a="1"/>
  <c r="E11" i="6" s="1"/>
  <c r="G6" i="6" a="1"/>
  <c r="G6" i="6" s="1"/>
  <c r="E10" i="6" a="1"/>
  <c r="E10" i="6" s="1"/>
  <c r="H10" i="6" a="1"/>
  <c r="H10" i="6" s="1"/>
  <c r="G11" i="6" a="1"/>
  <c r="G11" i="6" s="1"/>
  <c r="H12" i="6" a="1"/>
  <c r="H12" i="6" s="1"/>
  <c r="G14" i="6" a="1"/>
  <c r="G14" i="6" s="1"/>
  <c r="H13" i="6" a="1"/>
  <c r="H13" i="6" s="1"/>
  <c r="G5" i="6" a="1"/>
  <c r="G5" i="6" s="1"/>
  <c r="G7" i="6" a="1"/>
  <c r="G7" i="6" s="1"/>
  <c r="E14" i="6" a="1"/>
  <c r="E14" i="6" s="1"/>
  <c r="G8" i="6" a="1"/>
  <c r="G8" i="6" s="1"/>
  <c r="G9" i="6" a="1"/>
  <c r="G9" i="6" s="1"/>
  <c r="G10" i="6" a="1"/>
  <c r="G10" i="6" s="1"/>
  <c r="E9" i="6" a="1"/>
  <c r="E9" i="6" s="1"/>
  <c r="E6" i="6" a="1"/>
  <c r="E6" i="6" s="1"/>
  <c r="H7" i="6" a="1"/>
  <c r="H7" i="6" s="1"/>
  <c r="G13" i="6" a="1"/>
  <c r="G13" i="6" s="1"/>
  <c r="H9" i="6" a="1"/>
  <c r="H9" i="6" s="1"/>
  <c r="H14" i="6" a="1"/>
  <c r="H14" i="6" s="1"/>
  <c r="H8" i="6" a="1"/>
  <c r="H8" i="6" s="1"/>
  <c r="H5" i="6" a="1"/>
  <c r="H5" i="6" s="1"/>
  <c r="F8" i="6" a="1"/>
  <c r="F8" i="6" s="1"/>
  <c r="H6" i="6" a="1"/>
  <c r="H6" i="6" s="1"/>
  <c r="E12" i="6" a="1"/>
  <c r="E12" i="6" s="1"/>
  <c r="F15" i="6" a="1"/>
  <c r="F15" i="6" s="1"/>
  <c r="F11" i="6" a="1"/>
  <c r="F11" i="6" s="1"/>
  <c r="E7" i="6" a="1"/>
  <c r="E7" i="6" s="1"/>
  <c r="F14" i="6" a="1"/>
  <c r="F14" i="6" s="1"/>
  <c r="F13" i="6" a="1"/>
  <c r="F13" i="6" s="1"/>
  <c r="F6" i="6" a="1"/>
  <c r="F6" i="6" s="1"/>
  <c r="F7" i="6" a="1"/>
  <c r="F7" i="6" s="1"/>
  <c r="E8" i="6" a="1"/>
  <c r="E8" i="6" s="1"/>
  <c r="E5" i="6" a="1"/>
  <c r="E5" i="6" s="1"/>
  <c r="F5" i="6" a="1"/>
  <c r="F5" i="6" s="1"/>
  <c r="F12" i="6" a="1"/>
  <c r="F12" i="6" s="1"/>
  <c r="F9" i="6" a="1"/>
  <c r="F9" i="6" s="1"/>
  <c r="E13" i="6" a="1"/>
  <c r="E13" i="6" s="1"/>
  <c r="H18" i="6" a="1"/>
  <c r="H18" i="6" s="1"/>
  <c r="F16" i="6" a="1"/>
  <c r="F16" i="6" s="1"/>
  <c r="H15" i="6" a="1"/>
  <c r="H15" i="6" s="1"/>
  <c r="H16" i="6" a="1"/>
  <c r="H16" i="6" s="1"/>
  <c r="E15" i="6" a="1"/>
  <c r="E15" i="6" s="1"/>
  <c r="G15" i="6" a="1"/>
  <c r="G15" i="6" s="1"/>
  <c r="G16" i="6" a="1"/>
  <c r="G16" i="6" s="1"/>
  <c r="E16" i="6" a="1"/>
  <c r="E16" i="6" s="1"/>
  <c r="F17" i="6" a="1"/>
  <c r="F17" i="6" s="1"/>
  <c r="H17" i="6" a="1"/>
  <c r="H17" i="6" s="1"/>
  <c r="D15" i="6"/>
  <c r="D7" i="6"/>
  <c r="D10" i="6"/>
  <c r="E17" i="6" a="1"/>
  <c r="E17" i="6" s="1"/>
  <c r="D6" i="6"/>
  <c r="D17" i="6"/>
  <c r="D14" i="6"/>
  <c r="I14" i="6" s="1"/>
  <c r="D12" i="6"/>
  <c r="F18" i="6" a="1"/>
  <c r="F18" i="6" s="1"/>
  <c r="D9" i="6"/>
  <c r="D8" i="6"/>
  <c r="G17" i="6" a="1"/>
  <c r="G17" i="6" s="1"/>
  <c r="D16" i="6"/>
  <c r="D13" i="6"/>
  <c r="I13" i="6" s="1"/>
  <c r="D11" i="6"/>
  <c r="I11" i="6" s="1"/>
  <c r="G19" i="6" a="1"/>
  <c r="G19" i="6" s="1"/>
  <c r="E19" i="6" a="1"/>
  <c r="E19" i="6" s="1"/>
  <c r="E18" i="6" a="1"/>
  <c r="E18" i="6" s="1"/>
  <c r="D18" i="6"/>
  <c r="G18" i="6" a="1"/>
  <c r="G18" i="6" s="1"/>
  <c r="H19" i="6" a="1"/>
  <c r="H19" i="6" s="1"/>
  <c r="F20" i="6" a="1"/>
  <c r="F20" i="6" s="1"/>
  <c r="F19" i="6" a="1"/>
  <c r="F19" i="6" s="1"/>
  <c r="D19" i="6"/>
  <c r="G20" i="6" a="1"/>
  <c r="G20" i="6" s="1"/>
  <c r="E20" i="6" a="1"/>
  <c r="E20" i="6" s="1"/>
  <c r="H20" i="6" a="1"/>
  <c r="H20" i="6" s="1"/>
  <c r="H21" i="6" a="1"/>
  <c r="H21" i="6" s="1"/>
  <c r="E21" i="6" a="1"/>
  <c r="E21" i="6" s="1"/>
  <c r="F21" i="6" a="1"/>
  <c r="F21" i="6" s="1"/>
  <c r="G21" i="6" a="1"/>
  <c r="G21" i="6" s="1"/>
  <c r="D21" i="6"/>
  <c r="H22" i="6" a="1"/>
  <c r="H22" i="6" s="1"/>
  <c r="E22" i="6" a="1"/>
  <c r="E22" i="6" s="1"/>
  <c r="G22" i="6" a="1"/>
  <c r="G22" i="6" s="1"/>
  <c r="D20" i="6"/>
  <c r="I20" i="6" s="1"/>
  <c r="F22" i="6" a="1"/>
  <c r="F22" i="6" s="1"/>
  <c r="D22" i="6"/>
  <c r="H23" i="6" a="1"/>
  <c r="H23" i="6" s="1"/>
  <c r="D23" i="6"/>
  <c r="G23" i="6" a="1"/>
  <c r="G23" i="6" s="1"/>
  <c r="E23" i="6" a="1"/>
  <c r="E23" i="6" s="1"/>
  <c r="F23" i="6" a="1"/>
  <c r="F23" i="6" s="1"/>
  <c r="E24" i="6" a="1"/>
  <c r="E24" i="6" s="1"/>
  <c r="H24" i="6" a="1"/>
  <c r="H24" i="6" s="1"/>
  <c r="G24" i="6" a="1"/>
  <c r="G24" i="6" s="1"/>
  <c r="F24" i="6" a="1"/>
  <c r="F24" i="6" s="1"/>
  <c r="D24" i="6"/>
  <c r="H26" i="6" a="1"/>
  <c r="H26" i="6" s="1"/>
  <c r="F25" i="6" a="1"/>
  <c r="F25" i="6" s="1"/>
  <c r="G25" i="6" a="1"/>
  <c r="G25" i="6" s="1"/>
  <c r="G27" i="6" a="1"/>
  <c r="G27" i="6" s="1"/>
  <c r="E25" i="6" a="1"/>
  <c r="E25" i="6" s="1"/>
  <c r="H25" i="6" a="1"/>
  <c r="H25" i="6" s="1"/>
  <c r="G26" i="6" a="1"/>
  <c r="G26" i="6" s="1"/>
  <c r="D27" i="6"/>
  <c r="H27" i="6" a="1"/>
  <c r="H27" i="6" s="1"/>
  <c r="F27" i="6" a="1"/>
  <c r="F27" i="6" s="1"/>
  <c r="D25" i="6"/>
  <c r="D26" i="6"/>
  <c r="E26" i="6" a="1"/>
  <c r="E26" i="6" s="1"/>
  <c r="F26" i="6" a="1"/>
  <c r="F26" i="6" s="1"/>
  <c r="E27" i="6" a="1"/>
  <c r="E27" i="6" s="1"/>
  <c r="G28" i="6" a="1"/>
  <c r="G28" i="6" s="1"/>
  <c r="G33" i="6" a="1"/>
  <c r="G33" i="6" s="1"/>
  <c r="E32" i="6" a="1"/>
  <c r="E32" i="6" s="1"/>
  <c r="D28" i="6"/>
  <c r="F32" i="6" a="1"/>
  <c r="F32" i="6" s="1"/>
  <c r="H30" i="6" a="1"/>
  <c r="H30" i="6" s="1"/>
  <c r="H32" i="6" a="1"/>
  <c r="H32" i="6" s="1"/>
  <c r="D31" i="6"/>
  <c r="G31" i="6" a="1"/>
  <c r="G31" i="6" s="1"/>
  <c r="F28" i="6" a="1"/>
  <c r="F28" i="6" s="1"/>
  <c r="IH23" i="2"/>
  <c r="II23" i="2" s="1"/>
  <c r="HS39" i="2"/>
  <c r="IC39" i="2"/>
  <c r="IH4" i="2"/>
  <c r="II4" i="2" s="1"/>
  <c r="IH27" i="2"/>
  <c r="II27" i="2" s="1"/>
  <c r="IH18" i="2"/>
  <c r="II18" i="2" s="1"/>
  <c r="IH6" i="2"/>
  <c r="II6" i="2" s="1"/>
  <c r="IH11" i="2"/>
  <c r="II11" i="2" s="1"/>
  <c r="IH28" i="2"/>
  <c r="II28" i="2" s="1"/>
  <c r="IH16" i="2"/>
  <c r="II16" i="2" s="1"/>
  <c r="IH5" i="2"/>
  <c r="II5" i="2" s="1"/>
  <c r="IH33" i="2"/>
  <c r="II33" i="2" s="1"/>
  <c r="ID39" i="2"/>
  <c r="IH8" i="2"/>
  <c r="IH10" i="2"/>
  <c r="II10" i="2" s="1"/>
  <c r="IH25" i="2"/>
  <c r="II25" i="2" s="1"/>
  <c r="IH24" i="2"/>
  <c r="II24" i="2" s="1"/>
  <c r="IH22" i="2"/>
  <c r="II22" i="2" s="1"/>
  <c r="IH17" i="2"/>
  <c r="II17" i="2" s="1"/>
  <c r="IH12" i="2"/>
  <c r="II12" i="2" s="1"/>
  <c r="IH14" i="2"/>
  <c r="II14" i="2" s="1"/>
  <c r="IH26" i="2"/>
  <c r="II26" i="2" s="1"/>
  <c r="IH36" i="2"/>
  <c r="II36" i="2" s="1"/>
  <c r="IG39" i="2"/>
  <c r="IH20" i="2"/>
  <c r="IH34" i="2"/>
  <c r="IH35" i="2"/>
  <c r="II35" i="2" s="1"/>
  <c r="IF39" i="2"/>
  <c r="IH7" i="2"/>
  <c r="II7" i="2" s="1"/>
  <c r="IH32" i="2"/>
  <c r="II32" i="2" s="1"/>
  <c r="IH13" i="2"/>
  <c r="II13" i="2" s="1"/>
  <c r="IH9" i="2"/>
  <c r="II9" i="2" s="1"/>
  <c r="IH29" i="2"/>
  <c r="II29" i="2" s="1"/>
  <c r="IH31" i="2"/>
  <c r="II31" i="2" s="1"/>
  <c r="IH19" i="2"/>
  <c r="II19" i="2" s="1"/>
  <c r="IH30" i="2"/>
  <c r="II30" i="2" s="1"/>
  <c r="IH21" i="2"/>
  <c r="II21" i="2" s="1"/>
  <c r="IH15" i="2"/>
  <c r="II15" i="2" s="1"/>
  <c r="D34" i="6"/>
  <c r="I34" i="6" s="1"/>
  <c r="IH37" i="2"/>
  <c r="II37" i="2" s="1"/>
  <c r="IN37" i="2"/>
  <c r="G37" i="1" s="1"/>
  <c r="IK37" i="2"/>
  <c r="IO37" i="2"/>
  <c r="H37" i="1" s="1"/>
  <c r="IL37" i="2" a="1"/>
  <c r="IL37" i="2" s="1"/>
  <c r="F37" i="1" s="1"/>
  <c r="IM37" i="2" a="1"/>
  <c r="IM37" i="2" s="1"/>
  <c r="IL15" i="2" a="1"/>
  <c r="IL15" i="2" s="1"/>
  <c r="F15" i="1" s="1"/>
  <c r="IM15" i="2" a="1"/>
  <c r="IM15" i="2" s="1"/>
  <c r="IK15" i="2"/>
  <c r="IM35" i="2" a="1"/>
  <c r="IM35" i="2" s="1"/>
  <c r="IO34" i="2"/>
  <c r="H34" i="1" s="1"/>
  <c r="IL34" i="2" a="1"/>
  <c r="IL34" i="2" s="1"/>
  <c r="F34" i="1" s="1"/>
  <c r="IM33" i="2" a="1"/>
  <c r="IM33" i="2" s="1"/>
  <c r="IK33" i="2"/>
  <c r="IL32" i="2" a="1"/>
  <c r="IL32" i="2" s="1"/>
  <c r="F32" i="1" s="1"/>
  <c r="IN31" i="2"/>
  <c r="G31" i="1" s="1"/>
  <c r="IK31" i="2"/>
  <c r="IL30" i="2" a="1"/>
  <c r="IL30" i="2" s="1"/>
  <c r="F30" i="1" s="1"/>
  <c r="IN29" i="2"/>
  <c r="G29" i="1" s="1"/>
  <c r="IO28" i="2"/>
  <c r="H28" i="1" s="1"/>
  <c r="IL28" i="2" a="1"/>
  <c r="IL28" i="2" s="1"/>
  <c r="F28" i="1" s="1"/>
  <c r="IN27" i="2"/>
  <c r="G27" i="1" s="1"/>
  <c r="IK27" i="2"/>
  <c r="IN25" i="2"/>
  <c r="G25" i="1" s="1"/>
  <c r="IK25" i="2"/>
  <c r="IL24" i="2" a="1"/>
  <c r="IL24" i="2" s="1"/>
  <c r="F24" i="1" s="1"/>
  <c r="IN23" i="2"/>
  <c r="G23" i="1" s="1"/>
  <c r="IM22" i="2" a="1"/>
  <c r="IM22" i="2" s="1"/>
  <c r="IO21" i="2"/>
  <c r="H21" i="1" s="1"/>
  <c r="IL21" i="2" a="1"/>
  <c r="IL21" i="2" s="1"/>
  <c r="F21" i="1" s="1"/>
  <c r="IM20" i="2" a="1"/>
  <c r="IM20" i="2" s="1"/>
  <c r="IO19" i="2"/>
  <c r="H19" i="1" s="1"/>
  <c r="IM18" i="2" a="1"/>
  <c r="IM18" i="2" s="1"/>
  <c r="IK18" i="2"/>
  <c r="IN16" i="2"/>
  <c r="G16" i="1" s="1"/>
  <c r="IN13" i="2"/>
  <c r="G13" i="1" s="1"/>
  <c r="IM12" i="2" a="1"/>
  <c r="IM12" i="2" s="1"/>
  <c r="IK12" i="2"/>
  <c r="IO10" i="2"/>
  <c r="H10" i="1" s="1"/>
  <c r="IL10" i="2" a="1"/>
  <c r="IL10" i="2" s="1"/>
  <c r="F10" i="1" s="1"/>
  <c r="IM9" i="2" a="1"/>
  <c r="IM9" i="2" s="1"/>
  <c r="IO8" i="2"/>
  <c r="H8" i="1" s="1"/>
  <c r="IL8" i="2" a="1"/>
  <c r="IL8" i="2" s="1"/>
  <c r="F8" i="1" s="1"/>
  <c r="IM7" i="2" a="1"/>
  <c r="IM7" i="2" s="1"/>
  <c r="IO6" i="2"/>
  <c r="H6" i="1" s="1"/>
  <c r="IK6" i="2"/>
  <c r="IO4" i="2"/>
  <c r="IM36" i="2" a="1"/>
  <c r="IM36" i="2" s="1"/>
  <c r="IL35" i="2" a="1"/>
  <c r="IL35" i="2" s="1"/>
  <c r="F35" i="1" s="1"/>
  <c r="IN34" i="2"/>
  <c r="G34" i="1" s="1"/>
  <c r="IK34" i="2"/>
  <c r="IO32" i="2"/>
  <c r="H32" i="1" s="1"/>
  <c r="IM31" i="2" a="1"/>
  <c r="IM31" i="2" s="1"/>
  <c r="IO30" i="2"/>
  <c r="H30" i="1" s="1"/>
  <c r="IM29" i="2" a="1"/>
  <c r="IM29" i="2" s="1"/>
  <c r="IN28" i="2"/>
  <c r="G28" i="1" s="1"/>
  <c r="IM27" i="2" a="1"/>
  <c r="IM27" i="2" s="1"/>
  <c r="IO26" i="2"/>
  <c r="H26" i="1" s="1"/>
  <c r="IL26" i="2" a="1"/>
  <c r="IL26" i="2" s="1"/>
  <c r="F26" i="1" s="1"/>
  <c r="IM25" i="2" a="1"/>
  <c r="IM25" i="2" s="1"/>
  <c r="IO24" i="2"/>
  <c r="H24" i="1" s="1"/>
  <c r="IM23" i="2" a="1"/>
  <c r="IM23" i="2" s="1"/>
  <c r="IK23" i="2"/>
  <c r="IN21" i="2"/>
  <c r="G21" i="1" s="1"/>
  <c r="IK21" i="2"/>
  <c r="IL20" i="2" a="1"/>
  <c r="IL20" i="2" s="1"/>
  <c r="F20" i="1" s="1"/>
  <c r="IN19" i="2"/>
  <c r="G19" i="1" s="1"/>
  <c r="IK19" i="2"/>
  <c r="IO17" i="2"/>
  <c r="H17" i="1" s="1"/>
  <c r="IL17" i="2" a="1"/>
  <c r="IL17" i="2" s="1"/>
  <c r="F17" i="1" s="1"/>
  <c r="IM16" i="2" a="1"/>
  <c r="IM16" i="2" s="1"/>
  <c r="IK16" i="2"/>
  <c r="IO14" i="2"/>
  <c r="H14" i="1" s="1"/>
  <c r="IL14" i="2" a="1"/>
  <c r="IL14" i="2" s="1"/>
  <c r="F14" i="1" s="1"/>
  <c r="IM13" i="2" a="1"/>
  <c r="IM13" i="2" s="1"/>
  <c r="IK13" i="2"/>
  <c r="IO11" i="2"/>
  <c r="H11" i="1" s="1"/>
  <c r="IL11" i="2" a="1"/>
  <c r="IL11" i="2" s="1"/>
  <c r="F11" i="1" s="1"/>
  <c r="IN10" i="2"/>
  <c r="G10" i="1" s="1"/>
  <c r="IK10" i="2"/>
  <c r="IL9" i="2" a="1"/>
  <c r="IL9" i="2" s="1"/>
  <c r="F9" i="1" s="1"/>
  <c r="IN8" i="2"/>
  <c r="G8" i="1" s="1"/>
  <c r="IK8" i="2"/>
  <c r="IL7" i="2" a="1"/>
  <c r="IL7" i="2" s="1"/>
  <c r="F7" i="1" s="1"/>
  <c r="IN6" i="2"/>
  <c r="G6" i="1" s="1"/>
  <c r="IO5" i="2"/>
  <c r="H5" i="1" s="1"/>
  <c r="IL5" i="2" a="1"/>
  <c r="IL5" i="2" s="1"/>
  <c r="F5" i="1" s="1"/>
  <c r="IN4" i="2"/>
  <c r="IL36" i="2" a="1"/>
  <c r="IL36" i="2" s="1"/>
  <c r="F36" i="1" s="1"/>
  <c r="IO35" i="2"/>
  <c r="H35" i="1" s="1"/>
  <c r="IM34" i="2" a="1"/>
  <c r="IM34" i="2" s="1"/>
  <c r="IO33" i="2"/>
  <c r="H33" i="1" s="1"/>
  <c r="IL33" i="2" a="1"/>
  <c r="IL33" i="2" s="1"/>
  <c r="F33" i="1" s="1"/>
  <c r="IN32" i="2"/>
  <c r="G32" i="1" s="1"/>
  <c r="IK32" i="2"/>
  <c r="IN30" i="2"/>
  <c r="G30" i="1" s="1"/>
  <c r="IK30" i="2"/>
  <c r="IL29" i="2" a="1"/>
  <c r="IL29" i="2" s="1"/>
  <c r="F29" i="1" s="1"/>
  <c r="IM28" i="2" a="1"/>
  <c r="IM28" i="2" s="1"/>
  <c r="IK28" i="2"/>
  <c r="IL27" i="2" a="1"/>
  <c r="IL27" i="2" s="1"/>
  <c r="F27" i="1" s="1"/>
  <c r="IN26" i="2"/>
  <c r="G26" i="1" s="1"/>
  <c r="IK26" i="2"/>
  <c r="IN24" i="2"/>
  <c r="G24" i="1" s="1"/>
  <c r="IK24" i="2"/>
  <c r="IO22" i="2"/>
  <c r="H22" i="1" s="1"/>
  <c r="IL22" i="2" a="1"/>
  <c r="IL22" i="2" s="1"/>
  <c r="F22" i="1" s="1"/>
  <c r="IM21" i="2" a="1"/>
  <c r="IM21" i="2" s="1"/>
  <c r="IO20" i="2"/>
  <c r="H20" i="1" s="1"/>
  <c r="IM19" i="2" a="1"/>
  <c r="IM19" i="2" s="1"/>
  <c r="IO18" i="2"/>
  <c r="H18" i="1" s="1"/>
  <c r="IL18" i="2" a="1"/>
  <c r="IL18" i="2" s="1"/>
  <c r="F18" i="1" s="1"/>
  <c r="IN17" i="2"/>
  <c r="G17" i="1" s="1"/>
  <c r="IK17" i="2"/>
  <c r="IO15" i="2"/>
  <c r="H15" i="1" s="1"/>
  <c r="IN14" i="2"/>
  <c r="G14" i="1" s="1"/>
  <c r="IK14" i="2"/>
  <c r="IO12" i="2"/>
  <c r="H12" i="1" s="1"/>
  <c r="IL12" i="2" a="1"/>
  <c r="IL12" i="2" s="1"/>
  <c r="F12" i="1" s="1"/>
  <c r="IN11" i="2"/>
  <c r="G11" i="1" s="1"/>
  <c r="IM10" i="2" a="1"/>
  <c r="IM10" i="2" s="1"/>
  <c r="IO9" i="2"/>
  <c r="H9" i="1" s="1"/>
  <c r="IM8" i="2" a="1"/>
  <c r="IM8" i="2" s="1"/>
  <c r="IO7" i="2"/>
  <c r="H7" i="1" s="1"/>
  <c r="IM6" i="2" a="1"/>
  <c r="IM6" i="2" s="1"/>
  <c r="IN5" i="2"/>
  <c r="G5" i="1" s="1"/>
  <c r="IM4" i="2" a="1"/>
  <c r="IM4" i="2" s="1"/>
  <c r="IO36" i="2"/>
  <c r="H36" i="1" s="1"/>
  <c r="IN35" i="2"/>
  <c r="G35" i="1" s="1"/>
  <c r="IK35" i="2"/>
  <c r="IN33" i="2"/>
  <c r="G33" i="1" s="1"/>
  <c r="IM32" i="2" a="1"/>
  <c r="IM32" i="2" s="1"/>
  <c r="IO31" i="2"/>
  <c r="H31" i="1" s="1"/>
  <c r="IL31" i="2" a="1"/>
  <c r="IL31" i="2" s="1"/>
  <c r="F31" i="1" s="1"/>
  <c r="IM30" i="2" a="1"/>
  <c r="IM30" i="2" s="1"/>
  <c r="IO29" i="2"/>
  <c r="H29" i="1" s="1"/>
  <c r="IK29" i="2"/>
  <c r="IO27" i="2"/>
  <c r="H27" i="1" s="1"/>
  <c r="IM26" i="2" a="1"/>
  <c r="IM26" i="2" s="1"/>
  <c r="IO25" i="2"/>
  <c r="H25" i="1" s="1"/>
  <c r="IL25" i="2" a="1"/>
  <c r="IL25" i="2" s="1"/>
  <c r="F25" i="1" s="1"/>
  <c r="IM24" i="2" a="1"/>
  <c r="IM24" i="2" s="1"/>
  <c r="IO23" i="2"/>
  <c r="H23" i="1" s="1"/>
  <c r="IL23" i="2" a="1"/>
  <c r="IL23" i="2" s="1"/>
  <c r="F23" i="1" s="1"/>
  <c r="IN22" i="2"/>
  <c r="G22" i="1" s="1"/>
  <c r="IK22" i="2"/>
  <c r="IN20" i="2"/>
  <c r="G20" i="1" s="1"/>
  <c r="IK20" i="2"/>
  <c r="IL19" i="2" a="1"/>
  <c r="IL19" i="2" s="1"/>
  <c r="F19" i="1" s="1"/>
  <c r="IN18" i="2"/>
  <c r="G18" i="1" s="1"/>
  <c r="IM17" i="2" a="1"/>
  <c r="IM17" i="2" s="1"/>
  <c r="IO16" i="2"/>
  <c r="H16" i="1" s="1"/>
  <c r="IL16" i="2" a="1"/>
  <c r="IL16" i="2" s="1"/>
  <c r="F16" i="1" s="1"/>
  <c r="IN15" i="2"/>
  <c r="G15" i="1" s="1"/>
  <c r="IM14" i="2" a="1"/>
  <c r="IM14" i="2" s="1"/>
  <c r="IO13" i="2"/>
  <c r="H13" i="1" s="1"/>
  <c r="IL13" i="2" a="1"/>
  <c r="IL13" i="2" s="1"/>
  <c r="F13" i="1" s="1"/>
  <c r="IN12" i="2"/>
  <c r="G12" i="1" s="1"/>
  <c r="IM11" i="2" a="1"/>
  <c r="IM11" i="2" s="1"/>
  <c r="IK11" i="2"/>
  <c r="IN9" i="2"/>
  <c r="G9" i="1" s="1"/>
  <c r="IK9" i="2"/>
  <c r="IN7" i="2"/>
  <c r="G7" i="1" s="1"/>
  <c r="IK7" i="2"/>
  <c r="IL6" i="2" a="1"/>
  <c r="IL6" i="2" s="1"/>
  <c r="F6" i="1" s="1"/>
  <c r="IM5" i="2" a="1"/>
  <c r="IM5" i="2" s="1"/>
  <c r="IK5" i="2"/>
  <c r="IL4" i="2"/>
  <c r="IN36" i="2"/>
  <c r="G36" i="1" s="1"/>
  <c r="IK36" i="2"/>
  <c r="IK4" i="2"/>
  <c r="D5" i="6" s="1"/>
  <c r="I5" i="6" s="1"/>
  <c r="J5" i="6" s="1"/>
  <c r="I33" i="6"/>
  <c r="IA10" i="2"/>
  <c r="IA29" i="2"/>
  <c r="IA24" i="2"/>
  <c r="HZ39" i="2"/>
  <c r="IA4" i="2"/>
  <c r="I7" i="6" l="1"/>
  <c r="I24" i="6"/>
  <c r="I10" i="6"/>
  <c r="I16" i="6"/>
  <c r="I6" i="6"/>
  <c r="J6" i="6" s="1"/>
  <c r="J7" i="6" s="1"/>
  <c r="I28" i="6"/>
  <c r="I9" i="6"/>
  <c r="I15" i="6"/>
  <c r="I19" i="6"/>
  <c r="I18" i="6"/>
  <c r="E35" i="6"/>
  <c r="I32" i="6"/>
  <c r="I27" i="6"/>
  <c r="I22" i="6"/>
  <c r="I21" i="6"/>
  <c r="I12" i="6"/>
  <c r="I29" i="6"/>
  <c r="I30" i="6"/>
  <c r="I26" i="6"/>
  <c r="I17" i="6"/>
  <c r="I31" i="6"/>
  <c r="G35" i="6"/>
  <c r="I25" i="6"/>
  <c r="I8" i="6"/>
  <c r="I23" i="6"/>
  <c r="D35" i="6"/>
  <c r="IA39" i="2"/>
  <c r="IP4" i="2"/>
  <c r="IK39" i="2"/>
  <c r="E4" i="1"/>
  <c r="IP36" i="2"/>
  <c r="IQ36" i="2" s="1"/>
  <c r="E36" i="1"/>
  <c r="I36" i="1" s="1"/>
  <c r="IL39" i="2"/>
  <c r="F4" i="1"/>
  <c r="F39" i="1" s="1"/>
  <c r="IP5" i="2"/>
  <c r="IQ5" i="2" s="1"/>
  <c r="E5" i="1"/>
  <c r="I5" i="1" s="1"/>
  <c r="IP7" i="2"/>
  <c r="IQ7" i="2" s="1"/>
  <c r="E7" i="1"/>
  <c r="I7" i="1" s="1"/>
  <c r="IP9" i="2"/>
  <c r="IQ9" i="2" s="1"/>
  <c r="E9" i="1"/>
  <c r="I9" i="1" s="1"/>
  <c r="IP11" i="2"/>
  <c r="IQ11" i="2" s="1"/>
  <c r="E11" i="1"/>
  <c r="I11" i="1" s="1"/>
  <c r="IP20" i="2"/>
  <c r="IQ20" i="2" s="1"/>
  <c r="E20" i="1"/>
  <c r="I20" i="1" s="1"/>
  <c r="IP22" i="2"/>
  <c r="IQ22" i="2" s="1"/>
  <c r="E22" i="1"/>
  <c r="I22" i="1" s="1"/>
  <c r="IP29" i="2"/>
  <c r="IQ29" i="2" s="1"/>
  <c r="E29" i="1"/>
  <c r="I29" i="1" s="1"/>
  <c r="IP35" i="2"/>
  <c r="IQ35" i="2" s="1"/>
  <c r="E35" i="1"/>
  <c r="I35" i="1" s="1"/>
  <c r="E14" i="1"/>
  <c r="I14" i="1" s="1"/>
  <c r="IP14" i="2"/>
  <c r="IQ14" i="2" s="1"/>
  <c r="IP17" i="2"/>
  <c r="IQ17" i="2" s="1"/>
  <c r="E17" i="1"/>
  <c r="I17" i="1" s="1"/>
  <c r="IP24" i="2"/>
  <c r="IQ24" i="2" s="1"/>
  <c r="E24" i="1"/>
  <c r="I24" i="1" s="1"/>
  <c r="IP26" i="2"/>
  <c r="IQ26" i="2" s="1"/>
  <c r="E26" i="1"/>
  <c r="I26" i="1" s="1"/>
  <c r="IP28" i="2"/>
  <c r="IQ28" i="2" s="1"/>
  <c r="E28" i="1"/>
  <c r="I28" i="1" s="1"/>
  <c r="IP30" i="2"/>
  <c r="IQ30" i="2" s="1"/>
  <c r="E30" i="1"/>
  <c r="I30" i="1" s="1"/>
  <c r="IP32" i="2"/>
  <c r="IQ32" i="2" s="1"/>
  <c r="E32" i="1"/>
  <c r="I32" i="1" s="1"/>
  <c r="IN39" i="2"/>
  <c r="G4" i="1"/>
  <c r="G39" i="1" s="1"/>
  <c r="IP8" i="2"/>
  <c r="IQ8" i="2" s="1"/>
  <c r="E8" i="1"/>
  <c r="I8" i="1" s="1"/>
  <c r="IP10" i="2"/>
  <c r="IQ10" i="2" s="1"/>
  <c r="E10" i="1"/>
  <c r="I10" i="1" s="1"/>
  <c r="IP13" i="2"/>
  <c r="IQ13" i="2" s="1"/>
  <c r="E13" i="1"/>
  <c r="I13" i="1" s="1"/>
  <c r="IP16" i="2"/>
  <c r="IQ16" i="2" s="1"/>
  <c r="E16" i="1"/>
  <c r="I16" i="1" s="1"/>
  <c r="IP19" i="2"/>
  <c r="IQ19" i="2" s="1"/>
  <c r="E19" i="1"/>
  <c r="I19" i="1" s="1"/>
  <c r="IP21" i="2"/>
  <c r="IQ21" i="2" s="1"/>
  <c r="E21" i="1"/>
  <c r="I21" i="1" s="1"/>
  <c r="E23" i="1"/>
  <c r="I23" i="1" s="1"/>
  <c r="IP23" i="2"/>
  <c r="IQ23" i="2" s="1"/>
  <c r="IP34" i="2"/>
  <c r="IQ34" i="2" s="1"/>
  <c r="E34" i="1"/>
  <c r="I34" i="1" s="1"/>
  <c r="IO39" i="2"/>
  <c r="H4" i="1"/>
  <c r="H39" i="1" s="1"/>
  <c r="E6" i="1"/>
  <c r="I6" i="1" s="1"/>
  <c r="IP6" i="2"/>
  <c r="IQ6" i="2" s="1"/>
  <c r="IP12" i="2"/>
  <c r="IQ12" i="2" s="1"/>
  <c r="E12" i="1"/>
  <c r="I12" i="1" s="1"/>
  <c r="IP18" i="2"/>
  <c r="IQ18" i="2" s="1"/>
  <c r="E18" i="1"/>
  <c r="I18" i="1" s="1"/>
  <c r="IP25" i="2"/>
  <c r="IQ25" i="2" s="1"/>
  <c r="E25" i="1"/>
  <c r="I25" i="1" s="1"/>
  <c r="IP27" i="2"/>
  <c r="IQ27" i="2" s="1"/>
  <c r="E27" i="1"/>
  <c r="I27" i="1" s="1"/>
  <c r="IP31" i="2"/>
  <c r="IQ31" i="2" s="1"/>
  <c r="E31" i="1"/>
  <c r="I31" i="1" s="1"/>
  <c r="IP33" i="2"/>
  <c r="IQ33" i="2" s="1"/>
  <c r="E33" i="1"/>
  <c r="I33" i="1" s="1"/>
  <c r="IP15" i="2"/>
  <c r="IQ15" i="2" s="1"/>
  <c r="E15" i="1"/>
  <c r="I15" i="1" s="1"/>
  <c r="IP37" i="2"/>
  <c r="IQ37" i="2" s="1"/>
  <c r="E37" i="1"/>
  <c r="I37" i="1" s="1"/>
  <c r="II34" i="2"/>
  <c r="II20" i="2"/>
  <c r="II8" i="2"/>
  <c r="IH39" i="2"/>
  <c r="J8" i="6" l="1"/>
  <c r="J9" i="6"/>
  <c r="J10" i="6" s="1"/>
  <c r="J11" i="6" s="1"/>
  <c r="J12" i="6" s="1"/>
  <c r="J13" i="6" s="1"/>
  <c r="J14" i="6" s="1"/>
  <c r="J15" i="6" s="1"/>
  <c r="J16" i="6" s="1"/>
  <c r="J17" i="6" s="1"/>
  <c r="J18" i="6" s="1"/>
  <c r="J19" i="6" s="1"/>
  <c r="J20" i="6" s="1"/>
  <c r="J21" i="6" s="1"/>
  <c r="J22" i="6" s="1"/>
  <c r="J23" i="6" s="1"/>
  <c r="J24" i="6" s="1"/>
  <c r="J25" i="6" s="1"/>
  <c r="J26" i="6" s="1"/>
  <c r="J27" i="6" s="1"/>
  <c r="J28" i="6" s="1"/>
  <c r="J29" i="6" s="1"/>
  <c r="J30" i="6" s="1"/>
  <c r="J31" i="6" s="1"/>
  <c r="J32" i="6" s="1"/>
  <c r="J33" i="6" s="1"/>
  <c r="J34" i="6" s="1"/>
  <c r="I35" i="6"/>
  <c r="II39" i="2"/>
  <c r="E39" i="1"/>
  <c r="I4" i="1"/>
  <c r="I39" i="1" s="1"/>
  <c r="IP39" i="2"/>
  <c r="IQ4" i="2"/>
  <c r="IQ3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<sst xmlns="http://schemas.openxmlformats.org/spreadsheetml/2006/main" count="344" uniqueCount="82">
  <si>
    <t>Periods 2023</t>
  </si>
  <si>
    <t>Period</t>
  </si>
  <si>
    <t>Start Date</t>
  </si>
  <si>
    <t>End Date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</si>
  <si>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</si>
  <si>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</si>
  <si>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</si>
  <si>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</si>
  <si>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</si>
  <si>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</si>
  <si>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</si>
  <si>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</si>
  <si>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</si>
  <si>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</si>
  <si>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</si>
  <si>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</si>
  <si>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Date-</t>
  </si>
  <si>
    <t>Cash Receivable Reconciliation</t>
  </si>
  <si>
    <t>Sr. No.</t>
  </si>
  <si>
    <t>Store</t>
  </si>
  <si>
    <t>Class</t>
  </si>
  <si>
    <t>Entity Name</t>
  </si>
  <si>
    <t>Total
Cash Due</t>
  </si>
  <si>
    <t>Total
Cash Deposit</t>
  </si>
  <si>
    <t>Total
Over/Short</t>
  </si>
  <si>
    <t>Total Adjustments</t>
  </si>
  <si>
    <t>Difference
this period</t>
  </si>
  <si>
    <t>Paid In-Outs</t>
  </si>
  <si>
    <t>Street42, LLC</t>
  </si>
  <si>
    <t>Perkiomen42, LLC</t>
  </si>
  <si>
    <t>Upland34, LLC</t>
  </si>
  <si>
    <t>Castor80, LLC</t>
  </si>
  <si>
    <t>Castor45,LLC</t>
  </si>
  <si>
    <t>Lancaster20, LLC</t>
  </si>
  <si>
    <t>Main84, LLC</t>
  </si>
  <si>
    <t>Westend320 QT LLC</t>
  </si>
  <si>
    <t>South1761 AT LLC</t>
  </si>
  <si>
    <t>Main7720 FV, LLC</t>
  </si>
  <si>
    <t>Easton1314 Bethlehem, LLC</t>
  </si>
  <si>
    <t>East1729 WP, LLC</t>
  </si>
  <si>
    <t>Susquehanna21 Shamokin, LLC</t>
  </si>
  <si>
    <t>Derr610 LB, LLC</t>
  </si>
  <si>
    <t>Columbia955 BB, LLC</t>
  </si>
  <si>
    <t>Blakeslee127 LT LLC</t>
  </si>
  <si>
    <t>Freemansburg2527 Easton LLC</t>
  </si>
  <si>
    <t>Hamilton3315 AT LLC</t>
  </si>
  <si>
    <t>Claude110 PV, LLC</t>
  </si>
  <si>
    <t>Macarthur2413 WH, LLC</t>
  </si>
  <si>
    <t>State9349 CT, LLC</t>
  </si>
  <si>
    <t>Brown107 SB, LLC</t>
  </si>
  <si>
    <t>Aramingo25, LLC</t>
  </si>
  <si>
    <t>Oxford40, LLC</t>
  </si>
  <si>
    <t>Street22, LLC</t>
  </si>
  <si>
    <t>Morton124 FS, LLC</t>
  </si>
  <si>
    <t>Chester1500 RE, LLC</t>
  </si>
  <si>
    <t>State1884 DH, LLC</t>
  </si>
  <si>
    <t>Walnut51, LLC</t>
  </si>
  <si>
    <t>Frankford87, LLC</t>
  </si>
  <si>
    <t>Broad32, LLC</t>
  </si>
  <si>
    <t>Stenton14 PH, LLC</t>
  </si>
  <si>
    <t>2815 Ridge Avenue - Philadelphia</t>
  </si>
  <si>
    <t>Arch8, LLC</t>
  </si>
  <si>
    <t>Total</t>
  </si>
  <si>
    <t>Date</t>
  </si>
  <si>
    <t>Cash
Due</t>
  </si>
  <si>
    <t>Cash
Deposit</t>
  </si>
  <si>
    <t>Deposit
Date</t>
  </si>
  <si>
    <t>Over/Short</t>
  </si>
  <si>
    <t>Adjustments</t>
  </si>
  <si>
    <t>Difference</t>
  </si>
  <si>
    <t>Balance</t>
  </si>
  <si>
    <t>Opening Balance</t>
  </si>
  <si>
    <t>TOTAL</t>
  </si>
  <si>
    <t>PTD Difference</t>
  </si>
  <si>
    <t>Type</t>
  </si>
  <si>
    <t>Amount</t>
  </si>
  <si>
    <t>Length</t>
  </si>
  <si>
    <t>Journal</t>
  </si>
  <si>
    <t>PC Number</t>
  </si>
  <si>
    <t>Sales Date</t>
  </si>
  <si>
    <t>Description</t>
  </si>
  <si>
    <t>Diff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</si>
</sst>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 * #,##0.00_ ;_ * \-#,##0.00_ ;_ * &quot;-&quot;??_ ;_ @_ "/>
    <numFmt numFmtId="165" formatCode="#,##0.00;\(#,##0.00\)"/>
  </numFmts>
  <fonts count="25" x14ac:knownFonts="1">
    <font>
      <sz val="10"/>
      <color rgb="FF000000"/>
      <name val="Arial"/>
    </font>
    <font>
      <b/>
      <i/>
      <sz val="12"/>
      <color theme="1"/>
      <name val="Calibri"/>
      <family val="2"/>
    </font>
    <font>
      <b/>
      <i/>
      <sz val="16"/>
      <color theme="1"/>
      <name val="Calibri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4"/>
      <color theme="1"/>
      <name val="Calibri"/>
      <family val="2"/>
    </font>
    <font>
      <b/>
      <sz val="12"/>
      <color rgb="FFFFFFFF"/>
      <name val="Arial"/>
      <family val="2"/>
    </font>
    <font>
      <sz val="8"/>
      <color rgb="FF000000"/>
      <name val="Verdana"/>
      <family val="2"/>
    </font>
    <font>
      <b/>
      <sz val="12"/>
      <color theme="1"/>
      <name val="Calibri"/>
      <family val="2"/>
    </font>
    <font>
      <b/>
      <i/>
      <u/>
      <sz val="10"/>
      <color theme="1"/>
      <name val="Calibr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Calibri"/>
      <family val="2"/>
    </font>
    <font>
      <sz val="11"/>
      <name val="Calibri"/>
      <family val="2"/>
    </font>
    <font>
      <sz val="8"/>
      <color rgb="FF000000"/>
      <name val="Arial"/>
      <family val="2"/>
    </font>
    <font>
      <i/>
      <sz val="10"/>
      <color theme="1"/>
      <name val="Arial"/>
      <family val="2"/>
    </font>
    <font>
      <sz val="11"/>
      <color rgb="FF000000"/>
      <name val="Arial"/>
      <family val="2"/>
      <scheme val="minor"/>
    </font>
    <font>
      <b/>
      <sz val="12"/>
      <color rgb="FFFFFFFF"/>
      <name val="Calibri"/>
      <family val="2"/>
    </font>
    <font>
      <sz val="1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F4CCCC"/>
        <bgColor rgb="FFF4CCCC"/>
      </patternFill>
    </fill>
    <fill>
      <patternFill patternType="solid">
        <fgColor rgb="FFD9D2E9"/>
        <bgColor rgb="FFD9D2E9"/>
      </patternFill>
    </fill>
    <fill>
      <patternFill patternType="solid">
        <fgColor rgb="FFD9E1F2"/>
        <bgColor rgb="FFD9E1F2"/>
      </patternFill>
    </fill>
    <fill>
      <patternFill patternType="solid">
        <fgColor rgb="FF0000FF"/>
        <bgColor rgb="FF0000FF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4">
    <xf numFmtId="0" fontId="0" fillId="0" borderId="0"/>
    <xf numFmtId="164" fontId="16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</cellStyleXfs>
  <cellXfs count="83">
    <xf numFmtId="0" fontId="0" fillId="0" borderId="0" xfId="0"/>
    <xf numFmtId="14" fontId="2" fillId="0" borderId="0" xfId="0" applyNumberFormat="1" applyFont="1"/>
    <xf numFmtId="0" fontId="5" fillId="0" borderId="1" xfId="0" applyFont="1" applyBorder="1" applyAlignment="1">
      <alignment horizontal="center"/>
    </xf>
    <xf numFmtId="165" fontId="4" fillId="0" borderId="1" xfId="0" applyNumberFormat="1" applyFont="1" applyBorder="1" applyAlignment="1">
      <alignment horizontal="right"/>
    </xf>
    <xf numFmtId="14" fontId="5" fillId="0" borderId="1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/>
    </xf>
    <xf numFmtId="14" fontId="10" fillId="4" borderId="0" xfId="0" applyNumberFormat="1" applyFont="1" applyFill="1" applyAlignment="1">
      <alignment horizontal="center"/>
    </xf>
    <xf numFmtId="14" fontId="11" fillId="0" borderId="0" xfId="0" applyNumberFormat="1" applyFont="1" applyAlignment="1">
      <alignment horizontal="right"/>
    </xf>
    <xf numFmtId="165" fontId="4" fillId="2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4" fontId="7" fillId="0" borderId="1" xfId="0" applyNumberFormat="1" applyFont="1" applyBorder="1" applyAlignment="1">
      <alignment horizontal="center"/>
    </xf>
    <xf numFmtId="0" fontId="12" fillId="5" borderId="3" xfId="0" applyFont="1" applyFill="1" applyBorder="1" applyAlignment="1">
      <alignment horizontal="center" wrapText="1"/>
    </xf>
    <xf numFmtId="0" fontId="14" fillId="0" borderId="0" xfId="0" applyFont="1" applyAlignment="1">
      <alignment horizontal="center"/>
    </xf>
    <xf numFmtId="165" fontId="15" fillId="0" borderId="2" xfId="0" applyNumberFormat="1" applyFont="1" applyBorder="1" applyAlignment="1">
      <alignment horizontal="left"/>
    </xf>
    <xf numFmtId="165" fontId="5" fillId="0" borderId="6" xfId="0" applyNumberFormat="1" applyFont="1" applyBorder="1" applyAlignment="1">
      <alignment horizontal="right"/>
    </xf>
    <xf numFmtId="14" fontId="5" fillId="0" borderId="6" xfId="0" applyNumberFormat="1" applyFont="1" applyBorder="1" applyAlignment="1">
      <alignment horizontal="center"/>
    </xf>
    <xf numFmtId="165" fontId="5" fillId="0" borderId="7" xfId="0" applyNumberFormat="1" applyFont="1" applyBorder="1" applyAlignment="1">
      <alignment horizontal="right"/>
    </xf>
    <xf numFmtId="14" fontId="5" fillId="0" borderId="8" xfId="0" applyNumberFormat="1" applyFont="1" applyBorder="1" applyAlignment="1">
      <alignment horizontal="center"/>
    </xf>
    <xf numFmtId="164" fontId="5" fillId="0" borderId="1" xfId="1" applyFont="1" applyBorder="1" applyAlignment="1">
      <alignment horizontal="right"/>
    </xf>
    <xf numFmtId="164" fontId="5" fillId="0" borderId="8" xfId="1" applyFont="1" applyBorder="1" applyAlignment="1">
      <alignment horizontal="right"/>
    </xf>
    <xf numFmtId="164" fontId="5" fillId="0" borderId="9" xfId="1" applyFont="1" applyBorder="1" applyAlignment="1">
      <alignment horizontal="right"/>
    </xf>
    <xf numFmtId="165" fontId="4" fillId="2" borderId="1" xfId="0" applyNumberFormat="1" applyFont="1" applyFill="1" applyBorder="1" applyAlignment="1">
      <alignment vertical="center" wrapText="1"/>
    </xf>
    <xf numFmtId="14" fontId="11" fillId="0" borderId="0" xfId="0" applyNumberFormat="1" applyFont="1" applyAlignment="1">
      <alignment horizontal="right" vertical="center" wrapText="1"/>
    </xf>
    <xf numFmtId="0" fontId="0" fillId="0" borderId="0" xfId="0" applyAlignment="1">
      <alignment vertical="center" wrapText="1"/>
    </xf>
    <xf numFmtId="165" fontId="4" fillId="2" borderId="4" xfId="0" applyNumberFormat="1" applyFont="1" applyFill="1" applyBorder="1" applyAlignment="1">
      <alignment horizontal="center" vertical="center" wrapText="1"/>
    </xf>
    <xf numFmtId="165" fontId="4" fillId="2" borderId="5" xfId="0" applyNumberFormat="1" applyFont="1" applyFill="1" applyBorder="1" applyAlignment="1">
      <alignment horizontal="center" vertical="center" wrapText="1"/>
    </xf>
    <xf numFmtId="43" fontId="0" fillId="0" borderId="0" xfId="0" applyNumberFormat="1"/>
    <xf numFmtId="165" fontId="4" fillId="2" borderId="1" xfId="0" applyNumberFormat="1" applyFont="1" applyFill="1" applyBorder="1" applyAlignment="1">
      <alignment horizontal="center" vertical="center"/>
    </xf>
    <xf numFmtId="14" fontId="11" fillId="0" borderId="0" xfId="0" applyNumberFormat="1" applyFont="1" applyAlignment="1">
      <alignment horizontal="center" vertical="center"/>
    </xf>
    <xf numFmtId="164" fontId="5" fillId="0" borderId="1" xfId="1" applyFont="1" applyFill="1" applyBorder="1" applyAlignment="1">
      <alignment horizontal="right"/>
    </xf>
    <xf numFmtId="0" fontId="1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3" fontId="5" fillId="0" borderId="1" xfId="0" applyNumberFormat="1" applyFont="1" applyBorder="1" applyAlignment="1">
      <alignment horizontal="right"/>
    </xf>
    <xf numFmtId="0" fontId="13" fillId="0" borderId="0" xfId="0" applyFont="1"/>
    <xf numFmtId="164" fontId="5" fillId="0" borderId="8" xfId="1" applyFont="1" applyFill="1" applyBorder="1" applyAlignment="1">
      <alignment horizontal="right"/>
    </xf>
    <xf numFmtId="0" fontId="5" fillId="3" borderId="1" xfId="0" applyFont="1" applyFill="1" applyBorder="1" applyAlignment="1">
      <alignment horizontal="left"/>
    </xf>
    <xf numFmtId="0" fontId="18" fillId="0" borderId="0" xfId="0" applyFont="1" applyAlignment="1">
      <alignment horizontal="center" wrapText="1"/>
    </xf>
    <xf numFmtId="165" fontId="0" fillId="0" borderId="0" xfId="0" applyNumberFormat="1"/>
    <xf numFmtId="0" fontId="12" fillId="5" borderId="0" xfId="0" applyFont="1" applyFill="1" applyAlignment="1">
      <alignment horizontal="center" vertical="center" wrapText="1"/>
    </xf>
    <xf numFmtId="43" fontId="12" fillId="5" borderId="3" xfId="0" applyNumberFormat="1" applyFont="1" applyFill="1" applyBorder="1" applyAlignment="1">
      <alignment horizontal="right" wrapText="1"/>
    </xf>
    <xf numFmtId="14" fontId="12" fillId="5" borderId="3" xfId="0" applyNumberFormat="1" applyFont="1" applyFill="1" applyBorder="1" applyAlignment="1">
      <alignment horizontal="center" wrapText="1"/>
    </xf>
    <xf numFmtId="43" fontId="21" fillId="0" borderId="0" xfId="0" applyNumberFormat="1" applyFont="1"/>
    <xf numFmtId="43" fontId="0" fillId="0" borderId="0" xfId="0" applyNumberFormat="1" applyAlignment="1">
      <alignment horizontal="center"/>
    </xf>
    <xf numFmtId="43" fontId="8" fillId="0" borderId="0" xfId="0" applyNumberFormat="1" applyFont="1" applyAlignment="1">
      <alignment horizontal="right"/>
    </xf>
    <xf numFmtId="43" fontId="8" fillId="0" borderId="0" xfId="0" applyNumberFormat="1" applyFont="1" applyAlignment="1">
      <alignment horizontal="right" vertical="center" wrapText="1"/>
    </xf>
    <xf numFmtId="14" fontId="19" fillId="0" borderId="0" xfId="0" applyNumberFormat="1" applyFont="1"/>
    <xf numFmtId="165" fontId="4" fillId="2" borderId="7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14" fontId="10" fillId="0" borderId="0" xfId="0" applyNumberFormat="1" applyFont="1" applyAlignment="1">
      <alignment horizontal="center"/>
    </xf>
    <xf numFmtId="164" fontId="4" fillId="0" borderId="1" xfId="1" applyFont="1" applyBorder="1" applyAlignment="1">
      <alignment horizontal="right"/>
    </xf>
    <xf numFmtId="165" fontId="4" fillId="2" borderId="10" xfId="0" applyNumberFormat="1" applyFont="1" applyFill="1" applyBorder="1" applyAlignment="1">
      <alignment horizontal="center" vertical="center" wrapText="1"/>
    </xf>
    <xf numFmtId="0" fontId="9" fillId="0" borderId="0" xfId="0" applyFont="1"/>
    <xf numFmtId="14" fontId="2" fillId="0" borderId="11" xfId="0" applyNumberFormat="1" applyFont="1" applyBorder="1" applyAlignment="1">
      <alignment horizontal="center" vertical="center" wrapText="1"/>
    </xf>
    <xf numFmtId="0" fontId="19" fillId="0" borderId="0" xfId="0" applyFont="1"/>
    <xf numFmtId="14" fontId="23" fillId="5" borderId="3" xfId="0" applyNumberFormat="1" applyFont="1" applyFill="1" applyBorder="1" applyAlignment="1">
      <alignment horizontal="center" wrapText="1"/>
    </xf>
    <xf numFmtId="0" fontId="23" fillId="5" borderId="3" xfId="0" applyFont="1" applyFill="1" applyBorder="1" applyAlignment="1">
      <alignment horizontal="center" wrapText="1"/>
    </xf>
    <xf numFmtId="164" fontId="23" fillId="5" borderId="3" xfId="1" applyFont="1" applyFill="1" applyBorder="1" applyAlignment="1">
      <alignment horizontal="center" wrapText="1"/>
    </xf>
    <xf numFmtId="0" fontId="23" fillId="5" borderId="0" xfId="0" applyFont="1" applyFill="1" applyAlignment="1">
      <alignment horizontal="center" wrapText="1"/>
    </xf>
    <xf numFmtId="14" fontId="1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164" fontId="5" fillId="6" borderId="1" xfId="1" applyFont="1" applyFill="1" applyBorder="1" applyAlignment="1">
      <alignment horizontal="center" vertical="center"/>
    </xf>
    <xf numFmtId="164" fontId="5" fillId="6" borderId="7" xfId="1" applyFont="1" applyFill="1" applyBorder="1" applyAlignment="1">
      <alignment horizontal="center" vertical="center"/>
    </xf>
    <xf numFmtId="164" fontId="4" fillId="6" borderId="1" xfId="1" applyFont="1" applyFill="1" applyBorder="1" applyAlignment="1">
      <alignment horizontal="center" vertical="center"/>
    </xf>
    <xf numFmtId="164" fontId="5" fillId="6" borderId="11" xfId="1" applyFont="1" applyFill="1" applyBorder="1" applyAlignment="1">
      <alignment horizontal="center" vertical="center"/>
    </xf>
    <xf numFmtId="164" fontId="4" fillId="6" borderId="11" xfId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49" fontId="4" fillId="6" borderId="1" xfId="0" applyNumberFormat="1" applyFont="1" applyFill="1" applyBorder="1" applyAlignment="1">
      <alignment horizontal="center" vertical="center"/>
    </xf>
    <xf numFmtId="49" fontId="4" fillId="6" borderId="2" xfId="0" applyNumberFormat="1" applyFont="1" applyFill="1" applyBorder="1" applyAlignment="1">
      <alignment horizontal="center" vertical="center"/>
    </xf>
    <xf numFmtId="164" fontId="4" fillId="6" borderId="7" xfId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horizontal="center"/>
    </xf>
    <xf numFmtId="0" fontId="24" fillId="0" borderId="0" xfId="0" applyFont="1"/>
    <xf numFmtId="14" fontId="24" fillId="0" borderId="0" xfId="0" applyNumberFormat="1" applyFont="1"/>
    <xf numFmtId="14" fontId="20" fillId="0" borderId="0" xfId="0" applyNumberFormat="1" applyFont="1" applyAlignment="1">
      <alignment wrapText="1" readingOrder="1"/>
    </xf>
    <xf numFmtId="0" fontId="20" fillId="0" borderId="0" xfId="0" applyFont="1" applyAlignment="1">
      <alignment wrapText="1" readingOrder="1"/>
    </xf>
  </cellXfs>
  <cellStyles count="4">
    <cellStyle name="Comma" xfId="1" builtinId="3"/>
    <cellStyle name="Comma 2" xfId="3" xr:uid="{721A9CA1-8BC2-42A7-8D86-8BFC14BF8585}"/>
    <cellStyle name="Normal" xfId="0" builtinId="0"/>
    <cellStyle name="Normal 2" xfId="2" xr:uid="{B6CD6145-1512-410B-8741-A25DAF0AC206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298B8EF9-7099-4A09-A849-0F7A1D250875}"/>
  <namedSheetView name="View2" id="{B0DB7E92-C453-4C6D-A8F2-3C75FD382F4D}"/>
</namedSheetView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microsoft.com/office/2019/04/relationships/namedSheetView" Target="../namedSheetViews/namedSheetView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3B685-9916-4715-B2CE-120A0C94731B}">
  <sheetPr>
    <tabColor rgb="FFFF0000"/>
  </sheetPr>
  <dimension ref="A1:C14"/>
  <sheetViews>
    <sheetView workbookViewId="0">
      <selection activeCell="A7" sqref="A7"/>
    </sheetView>
  </sheetViews>
  <sheetFormatPr defaultRowHeight="12.75" x14ac:dyDescent="0.2"/>
  <cols>
    <col min="2" max="3" width="10.42578125" bestFit="1" customWidth="1"/>
  </cols>
  <sheetData>
    <row r="1" spans="1:3" x14ac:dyDescent="0.2">
      <c r="A1" t="s">
        <v>0</v>
      </c>
    </row>
    <row r="2" spans="1:3" s="32" customFormat="1" x14ac:dyDescent="0.2">
      <c r="A2" s="32" t="s">
        <v>1</v>
      </c>
      <c r="B2" s="32" t="s">
        <v>2</v>
      </c>
      <c r="C2" s="32" t="s">
        <v>3</v>
      </c>
    </row>
    <row r="3" spans="1:3" x14ac:dyDescent="0.2">
      <c r="A3" s="33" t="s">
        <v>4</v>
      </c>
      <c r="B3" s="34">
        <v>45292</v>
      </c>
      <c r="C3" s="34">
        <v>45322</v>
      </c>
    </row>
    <row r="4" spans="1:3" x14ac:dyDescent="0.2">
      <c r="A4" s="33" t="s">
        <v>5</v>
      </c>
      <c r="B4" s="34">
        <f>+C3+1</f>
        <v>45323</v>
      </c>
      <c r="C4" s="34">
        <v>45351</v>
      </c>
    </row>
    <row r="5" spans="1:3" x14ac:dyDescent="0.2">
      <c r="A5" s="33" t="s">
        <v>6</v>
      </c>
      <c r="B5" s="34">
        <f t="shared" ref="B5:B7" si="0">+C4+1</f>
        <v>45352</v>
      </c>
      <c r="C5" s="34">
        <v>45382</v>
      </c>
    </row>
    <row r="6" spans="1:3" x14ac:dyDescent="0.2">
      <c r="A6" s="33" t="s">
        <v>7</v>
      </c>
      <c r="B6" s="34">
        <f t="shared" si="0"/>
        <v>45383</v>
      </c>
      <c r="C6" s="34">
        <v>45412</v>
      </c>
    </row>
    <row r="7" spans="1:3" x14ac:dyDescent="0.2">
      <c r="A7" s="33" t="s">
        <v>8</v>
      </c>
      <c r="B7" s="34">
        <f t="shared" si="0"/>
        <v>45413</v>
      </c>
      <c r="C7" s="34">
        <v>45443</v>
      </c>
    </row>
    <row r="8" spans="1:3" x14ac:dyDescent="0.2">
      <c r="A8" s="33" t="s">
        <v>9</v>
      </c>
      <c r="B8" s="34">
        <v>45444</v>
      </c>
      <c r="C8" s="34">
        <v>45473</v>
      </c>
    </row>
    <row r="9" spans="1:3" x14ac:dyDescent="0.2">
      <c r="A9" s="33" t="s">
        <v>10</v>
      </c>
      <c r="B9" s="34">
        <v>45474</v>
      </c>
      <c r="C9" s="34">
        <v>45504</v>
      </c>
    </row>
    <row r="10" spans="1:3" x14ac:dyDescent="0.2">
      <c r="A10" s="33" t="s">
        <v>11</v>
      </c>
      <c r="B10" s="34">
        <v>45505</v>
      </c>
      <c r="C10" s="34">
        <v>45535</v>
      </c>
    </row>
    <row r="11" spans="1:3" x14ac:dyDescent="0.2">
      <c r="A11" s="33" t="s">
        <v>12</v>
      </c>
      <c r="B11" s="34">
        <v>45536</v>
      </c>
      <c r="C11" s="34">
        <v>45565</v>
      </c>
    </row>
    <row r="12" spans="1:3" x14ac:dyDescent="0.2">
      <c r="A12" s="33" t="s">
        <v>13</v>
      </c>
      <c r="B12" s="34">
        <v>45566</v>
      </c>
      <c r="C12" s="34">
        <v>45596</v>
      </c>
    </row>
    <row r="13" spans="1:3" x14ac:dyDescent="0.2">
      <c r="A13" s="33" t="s">
        <v>14</v>
      </c>
      <c r="B13" s="34">
        <v>45597</v>
      </c>
      <c r="C13" s="34">
        <v>45626</v>
      </c>
    </row>
    <row r="14" spans="1:3" x14ac:dyDescent="0.2">
      <c r="A14" s="33" t="s">
        <v>15</v>
      </c>
      <c r="B14" s="34">
        <v>45627</v>
      </c>
      <c r="C14" s="34">
        <v>45657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outlinePr summaryBelow="0" summaryRight="0"/>
  </sheetPr>
  <dimension ref="A1:K39"/>
  <sheetViews>
    <sheetView workbookViewId="0">
      <selection activeCell="H3" sqref="H3"/>
    </sheetView>
  </sheetViews>
  <sheetFormatPr defaultColWidth="14.42578125" defaultRowHeight="15.75" customHeight="1" x14ac:dyDescent="0.2"/>
  <cols>
    <col min="1" max="1" width="7.5703125" style="33" customWidth="1"/>
    <col min="2" max="2" width="11.85546875" style="33" customWidth="1"/>
    <col min="3" max="3" width="10.28515625" style="33" customWidth="1"/>
    <col min="4" max="4" width="30.42578125" style="33" customWidth="1"/>
    <col min="5" max="6" width="11.85546875" style="33" bestFit="1" customWidth="1"/>
    <col min="7" max="7" width="14.5703125" style="33" bestFit="1" customWidth="1"/>
    <col min="8" max="8" width="16.140625" style="33" bestFit="1" customWidth="1"/>
    <col min="9" max="9" width="11.140625" style="33" bestFit="1" customWidth="1"/>
    <col min="10" max="10" width="1.7109375" style="33" hidden="1" customWidth="1"/>
    <col min="11" max="11" width="2.7109375" style="33" customWidth="1"/>
    <col min="12" max="13" width="14.42578125" style="33" bestFit="1" customWidth="1"/>
    <col min="14" max="16384" width="14.42578125" style="33"/>
  </cols>
  <sheetData>
    <row r="1" spans="1:11" ht="15.75" customHeight="1" x14ac:dyDescent="0.2">
      <c r="A1" s="62" t="s">
        <v>16</v>
      </c>
      <c r="B1" s="62"/>
      <c r="C1" s="34"/>
      <c r="D1" s="63"/>
      <c r="E1" s="63"/>
      <c r="F1" s="63"/>
      <c r="G1" s="63"/>
      <c r="H1" s="63"/>
      <c r="I1" s="63"/>
      <c r="J1" s="63"/>
      <c r="K1" s="63"/>
    </row>
    <row r="2" spans="1:11" ht="15.75" customHeight="1" x14ac:dyDescent="0.2">
      <c r="A2" s="77" t="s">
        <v>17</v>
      </c>
      <c r="B2" s="63"/>
      <c r="C2" s="63"/>
      <c r="D2" s="63"/>
      <c r="E2" s="64" t="s">
        <v>1</v>
      </c>
      <c r="F2" s="64" t="str">
        <f>+Periods!A7</f>
        <v>P5</v>
      </c>
      <c r="G2" s="63">
        <v>45809</v>
      </c>
      <c r="H2" s="63">
        <v>45838</v>
      </c>
      <c r="I2" s="65"/>
      <c r="J2" s="65"/>
      <c r="K2" s="63"/>
    </row>
    <row r="3" spans="1:11" ht="45" customHeight="1" x14ac:dyDescent="0.2">
      <c r="A3" s="9" t="s">
        <v>18</v>
      </c>
      <c r="B3" s="9" t="s">
        <v>19</v>
      </c>
      <c r="C3" s="54" t="s">
        <v>20</v>
      </c>
      <c r="D3" s="49" t="s">
        <v>21</v>
      </c>
      <c r="E3" s="49" t="s">
        <v>22</v>
      </c>
      <c r="F3" s="9" t="s">
        <v>23</v>
      </c>
      <c r="G3" s="9" t="s">
        <v>24</v>
      </c>
      <c r="H3" s="9" t="s">
        <v>25</v>
      </c>
      <c r="I3" s="9" t="s">
        <v>26</v>
      </c>
      <c r="J3" s="9" t="s">
        <v>27</v>
      </c>
      <c r="K3" s="56"/>
    </row>
    <row r="4" spans="1:11" ht="12.75" x14ac:dyDescent="0.2">
      <c r="A4" s="66">
        <v>1</v>
      </c>
      <c r="B4" s="66">
        <v>37138</v>
      </c>
      <c r="C4" s="67">
        <v>37138</v>
      </c>
      <c r="D4" s="68" t="s">
        <v>28</v>
      </c>
      <c r="E4" s="69">
        <f>SUMIF('Daily Report'!$E$3:$IR$3,"Cash
Due",'Daily Report'!$E4:$IR4)</f>
        <v>137.63</v>
      </c>
      <c r="F4" s="68">
        <f>SUMIF('Daily Report'!$E$3:$IR$3,"Cash
Deposit",'Daily Report'!$E4:$IR4)</f>
        <v>0</v>
      </c>
      <c r="G4" s="68">
        <f>SUMIF('Daily Report'!$E$3:$IR$3,"Over/short",'Daily Report'!$E4:$IR4)</f>
        <v>0</v>
      </c>
      <c r="H4" s="68">
        <f>SUMIF('Daily Report'!$E$3:$IR$3,"Adjustments",'Daily Report'!$E4:$IR4)</f>
        <v>0</v>
      </c>
      <c r="I4" s="70">
        <f t="shared" ref="I4:I35" si="0">E4-F4-G4-H4</f>
        <v>137.63</v>
      </c>
      <c r="J4" s="70"/>
      <c r="K4" s="71"/>
    </row>
    <row r="5" spans="1:11" ht="12.75" x14ac:dyDescent="0.2">
      <c r="A5" s="66">
        <f t="shared" ref="A5:A34" si="1">+A4+1</f>
        <v>2</v>
      </c>
      <c r="B5" s="66">
        <v>37139</v>
      </c>
      <c r="C5" s="67">
        <v>37139</v>
      </c>
      <c r="D5" s="68" t="s">
        <v>29</v>
      </c>
      <c r="E5" s="69">
        <f>SUMIF('Daily Report'!$E$3:$IR$3,"Cash
Due",'Daily Report'!$E5:$IR5)</f>
        <v>139.31</v>
      </c>
      <c r="F5" s="68">
        <f>SUMIF('Daily Report'!$E$3:$IR$3,"Cash
Deposit",'Daily Report'!$E5:$IR5)</f>
        <v>0</v>
      </c>
      <c r="G5" s="68">
        <f>SUMIF('Daily Report'!$E$3:$IR$3,"Over/short",'Daily Report'!$E5:$IR5)</f>
        <v>0</v>
      </c>
      <c r="H5" s="68">
        <f>SUMIF('Daily Report'!$E$3:$IR$3,"Adjustments",'Daily Report'!$E5:$IR5)</f>
        <v>0</v>
      </c>
      <c r="I5" s="70">
        <f t="shared" si="0"/>
        <v>139.31</v>
      </c>
      <c r="J5" s="70"/>
      <c r="K5" s="71"/>
    </row>
    <row r="6" spans="1:11" ht="12.75" x14ac:dyDescent="0.2">
      <c r="A6" s="66">
        <f t="shared" si="1"/>
        <v>3</v>
      </c>
      <c r="B6" s="66">
        <v>37140</v>
      </c>
      <c r="C6" s="67">
        <v>37140</v>
      </c>
      <c r="D6" s="68" t="s">
        <v>30</v>
      </c>
      <c r="E6" s="69">
        <f>SUMIF('Daily Report'!$E$3:$IR$3,"Cash
Due",'Daily Report'!$E6:$IR6)</f>
        <v>72.84</v>
      </c>
      <c r="F6" s="68">
        <f>SUMIF('Daily Report'!$E$3:$IR$3,"Cash
Deposit",'Daily Report'!$E6:$IR6)</f>
        <v>0</v>
      </c>
      <c r="G6" s="68">
        <f>SUMIF('Daily Report'!$E$3:$IR$3,"Over/short",'Daily Report'!$E6:$IR6)</f>
        <v>0</v>
      </c>
      <c r="H6" s="68">
        <f>SUMIF('Daily Report'!$E$3:$IR$3,"Adjustments",'Daily Report'!$E6:$IR6)</f>
        <v>0</v>
      </c>
      <c r="I6" s="70">
        <f t="shared" si="0"/>
        <v>72.84</v>
      </c>
      <c r="J6" s="70"/>
      <c r="K6" s="72"/>
    </row>
    <row r="7" spans="1:11" ht="12.75" x14ac:dyDescent="0.2">
      <c r="A7" s="66">
        <f t="shared" si="1"/>
        <v>4</v>
      </c>
      <c r="B7" s="66">
        <v>37144</v>
      </c>
      <c r="C7" s="67">
        <v>37144</v>
      </c>
      <c r="D7" s="68" t="s">
        <v>31</v>
      </c>
      <c r="E7" s="69">
        <f>SUMIF('Daily Report'!$E$3:$IR$3,"Cash
Due",'Daily Report'!$E7:$IR7)</f>
        <v>395.55</v>
      </c>
      <c r="F7" s="68">
        <f>SUMIF('Daily Report'!$E$3:$IR$3,"Cash
Deposit",'Daily Report'!$E7:$IR7)</f>
        <v>0</v>
      </c>
      <c r="G7" s="68">
        <f>SUMIF('Daily Report'!$E$3:$IR$3,"Over/short",'Daily Report'!$E7:$IR7)</f>
        <v>0</v>
      </c>
      <c r="H7" s="68">
        <f>SUMIF('Daily Report'!$E$3:$IR$3,"Adjustments",'Daily Report'!$E7:$IR7)</f>
        <v>0</v>
      </c>
      <c r="I7" s="70">
        <f t="shared" si="0"/>
        <v>395.55</v>
      </c>
      <c r="J7" s="70"/>
      <c r="K7" s="71"/>
    </row>
    <row r="8" spans="1:11" ht="12.75" x14ac:dyDescent="0.2">
      <c r="A8" s="66">
        <f t="shared" si="1"/>
        <v>5</v>
      </c>
      <c r="B8" s="66">
        <v>37145</v>
      </c>
      <c r="C8" s="67">
        <v>37145</v>
      </c>
      <c r="D8" s="68" t="s">
        <v>32</v>
      </c>
      <c r="E8" s="69">
        <f>SUMIF('Daily Report'!$E$3:$IR$3,"Cash
Due",'Daily Report'!$E8:$IR8)</f>
        <v>276.66000000000003</v>
      </c>
      <c r="F8" s="68">
        <f>SUMIF('Daily Report'!$E$3:$IR$3,"Cash
Deposit",'Daily Report'!$E8:$IR8)</f>
        <v>0</v>
      </c>
      <c r="G8" s="68">
        <f>SUMIF('Daily Report'!$E$3:$IR$3,"Over/short",'Daily Report'!$E8:$IR8)</f>
        <v>0</v>
      </c>
      <c r="H8" s="68">
        <f>SUMIF('Daily Report'!$E$3:$IR$3,"Adjustments",'Daily Report'!$E8:$IR8)</f>
        <v>0</v>
      </c>
      <c r="I8" s="70">
        <f t="shared" si="0"/>
        <v>276.66000000000003</v>
      </c>
      <c r="J8" s="70"/>
      <c r="K8" s="71"/>
    </row>
    <row r="9" spans="1:11" ht="12.75" x14ac:dyDescent="0.2">
      <c r="A9" s="66">
        <f t="shared" si="1"/>
        <v>6</v>
      </c>
      <c r="B9" s="66">
        <v>37146</v>
      </c>
      <c r="C9" s="67">
        <v>37146</v>
      </c>
      <c r="D9" s="68" t="s">
        <v>33</v>
      </c>
      <c r="E9" s="69">
        <f>SUMIF('Daily Report'!$E$3:$IR$3,"Cash
Due",'Daily Report'!$E9:$IR9)</f>
        <v>167.17</v>
      </c>
      <c r="F9" s="68">
        <f>SUMIF('Daily Report'!$E$3:$IR$3,"Cash
Deposit",'Daily Report'!$E9:$IR9)</f>
        <v>0</v>
      </c>
      <c r="G9" s="68">
        <f>SUMIF('Daily Report'!$E$3:$IR$3,"Over/short",'Daily Report'!$E9:$IR9)</f>
        <v>0</v>
      </c>
      <c r="H9" s="68">
        <f>SUMIF('Daily Report'!$E$3:$IR$3,"Adjustments",'Daily Report'!$E9:$IR9)</f>
        <v>0</v>
      </c>
      <c r="I9" s="70">
        <f t="shared" si="0"/>
        <v>167.17</v>
      </c>
      <c r="J9" s="70"/>
      <c r="K9" s="71"/>
    </row>
    <row r="10" spans="1:11" ht="12.75" x14ac:dyDescent="0.2">
      <c r="A10" s="66">
        <f t="shared" si="1"/>
        <v>7</v>
      </c>
      <c r="B10" s="66">
        <v>37147</v>
      </c>
      <c r="C10" s="67">
        <v>37147</v>
      </c>
      <c r="D10" s="68" t="s">
        <v>34</v>
      </c>
      <c r="E10" s="69">
        <f>SUMIF('Daily Report'!$E$3:$IR$3,"Cash
Due",'Daily Report'!$E10:$IR10)</f>
        <v>0</v>
      </c>
      <c r="F10" s="68">
        <f>SUMIF('Daily Report'!$E$3:$IR$3,"Cash
Deposit",'Daily Report'!$E10:$IR10)</f>
        <v>0</v>
      </c>
      <c r="G10" s="68">
        <f>SUMIF('Daily Report'!$E$3:$IR$3,"Over/short",'Daily Report'!$E10:$IR10)</f>
        <v>0</v>
      </c>
      <c r="H10" s="68">
        <f>SUMIF('Daily Report'!$E$3:$IR$3,"Adjustments",'Daily Report'!$E10:$IR10)</f>
        <v>0</v>
      </c>
      <c r="I10" s="70">
        <f t="shared" si="0"/>
        <v>0</v>
      </c>
      <c r="J10" s="70"/>
      <c r="K10" s="71"/>
    </row>
    <row r="11" spans="1:11" ht="12.75" x14ac:dyDescent="0.2">
      <c r="A11" s="66">
        <f t="shared" si="1"/>
        <v>8</v>
      </c>
      <c r="B11" s="66">
        <v>37300</v>
      </c>
      <c r="C11" s="67">
        <v>37300</v>
      </c>
      <c r="D11" s="68" t="s">
        <v>35</v>
      </c>
      <c r="E11" s="69">
        <f>SUMIF('Daily Report'!$E$3:$IR$3,"Cash
Due",'Daily Report'!$E11:$IR11)</f>
        <v>109.76</v>
      </c>
      <c r="F11" s="68">
        <f>SUMIF('Daily Report'!$E$3:$IR$3,"Cash
Deposit",'Daily Report'!$E11:$IR11)</f>
        <v>0</v>
      </c>
      <c r="G11" s="68">
        <f>SUMIF('Daily Report'!$E$3:$IR$3,"Over/short",'Daily Report'!$E11:$IR11)</f>
        <v>0</v>
      </c>
      <c r="H11" s="68">
        <f>SUMIF('Daily Report'!$E$3:$IR$3,"Adjustments",'Daily Report'!$E11:$IR11)</f>
        <v>0</v>
      </c>
      <c r="I11" s="70">
        <f t="shared" si="0"/>
        <v>109.76</v>
      </c>
      <c r="J11" s="70"/>
      <c r="K11" s="72"/>
    </row>
    <row r="12" spans="1:11" ht="12.75" x14ac:dyDescent="0.2">
      <c r="A12" s="66">
        <f t="shared" si="1"/>
        <v>9</v>
      </c>
      <c r="B12" s="66">
        <v>37301</v>
      </c>
      <c r="C12" s="67">
        <v>37301</v>
      </c>
      <c r="D12" s="68" t="s">
        <v>36</v>
      </c>
      <c r="E12" s="69">
        <f>SUMIF('Daily Report'!$E$3:$IR$3,"Cash
Due",'Daily Report'!$E12:$IR12)</f>
        <v>107.07</v>
      </c>
      <c r="F12" s="68">
        <f>SUMIF('Daily Report'!$E$3:$IR$3,"Cash
Deposit",'Daily Report'!$E12:$IR12)</f>
        <v>0</v>
      </c>
      <c r="G12" s="68">
        <f>SUMIF('Daily Report'!$E$3:$IR$3,"Over/short",'Daily Report'!$E12:$IR12)</f>
        <v>0</v>
      </c>
      <c r="H12" s="68">
        <f>SUMIF('Daily Report'!$E$3:$IR$3,"Adjustments",'Daily Report'!$E12:$IR12)</f>
        <v>0</v>
      </c>
      <c r="I12" s="70">
        <f t="shared" si="0"/>
        <v>107.07</v>
      </c>
      <c r="J12" s="70"/>
      <c r="K12" s="71"/>
    </row>
    <row r="13" spans="1:11" ht="12.75" x14ac:dyDescent="0.2">
      <c r="A13" s="66">
        <f t="shared" si="1"/>
        <v>10</v>
      </c>
      <c r="B13" s="66">
        <v>37302</v>
      </c>
      <c r="C13" s="67">
        <v>37302</v>
      </c>
      <c r="D13" s="68" t="s">
        <v>37</v>
      </c>
      <c r="E13" s="69">
        <f>SUMIF('Daily Report'!$E$3:$IR$3,"Cash
Due",'Daily Report'!$E13:$IR13)</f>
        <v>132.9</v>
      </c>
      <c r="F13" s="68">
        <f>SUMIF('Daily Report'!$E$3:$IR$3,"Cash
Deposit",'Daily Report'!$E13:$IR13)</f>
        <v>0</v>
      </c>
      <c r="G13" s="68">
        <f>SUMIF('Daily Report'!$E$3:$IR$3,"Over/short",'Daily Report'!$E13:$IR13)</f>
        <v>0</v>
      </c>
      <c r="H13" s="68">
        <f>SUMIF('Daily Report'!$E$3:$IR$3,"Adjustments",'Daily Report'!$E13:$IR13)</f>
        <v>0</v>
      </c>
      <c r="I13" s="70">
        <f t="shared" si="0"/>
        <v>132.9</v>
      </c>
      <c r="J13" s="70"/>
      <c r="K13" s="71"/>
    </row>
    <row r="14" spans="1:11" ht="12.75" x14ac:dyDescent="0.2">
      <c r="A14" s="66">
        <f t="shared" si="1"/>
        <v>11</v>
      </c>
      <c r="B14" s="66">
        <v>37303</v>
      </c>
      <c r="C14" s="67">
        <v>37303</v>
      </c>
      <c r="D14" s="68" t="s">
        <v>38</v>
      </c>
      <c r="E14" s="69">
        <f>SUMIF('Daily Report'!$E$3:$IR$3,"Cash
Due",'Daily Report'!$E14:$IR14)</f>
        <v>102.89</v>
      </c>
      <c r="F14" s="68">
        <f>SUMIF('Daily Report'!$E$3:$IR$3,"Cash
Deposit",'Daily Report'!$E14:$IR14)</f>
        <v>0</v>
      </c>
      <c r="G14" s="68">
        <f>SUMIF('Daily Report'!$E$3:$IR$3,"Over/short",'Daily Report'!$E14:$IR14)</f>
        <v>0</v>
      </c>
      <c r="H14" s="68">
        <f>SUMIF('Daily Report'!$E$3:$IR$3,"Adjustments",'Daily Report'!$E14:$IR14)</f>
        <v>0</v>
      </c>
      <c r="I14" s="70">
        <f t="shared" si="0"/>
        <v>102.89</v>
      </c>
      <c r="J14" s="70"/>
      <c r="K14" s="71"/>
    </row>
    <row r="15" spans="1:11" ht="12.75" x14ac:dyDescent="0.2">
      <c r="A15" s="66">
        <f t="shared" si="1"/>
        <v>12</v>
      </c>
      <c r="B15" s="66">
        <v>37304</v>
      </c>
      <c r="C15" s="67">
        <v>37304</v>
      </c>
      <c r="D15" s="68" t="s">
        <v>39</v>
      </c>
      <c r="E15" s="69">
        <f>SUMIF('Daily Report'!$E$3:$IR$3,"Cash
Due",'Daily Report'!$E15:$IR15)</f>
        <v>356.81</v>
      </c>
      <c r="F15" s="68">
        <f>SUMIF('Daily Report'!$E$3:$IR$3,"Cash
Deposit",'Daily Report'!$E15:$IR15)</f>
        <v>0</v>
      </c>
      <c r="G15" s="68">
        <f>SUMIF('Daily Report'!$E$3:$IR$3,"Over/short",'Daily Report'!$E15:$IR15)</f>
        <v>0</v>
      </c>
      <c r="H15" s="68">
        <f>SUMIF('Daily Report'!$E$3:$IR$3,"Adjustments",'Daily Report'!$E15:$IR15)</f>
        <v>0</v>
      </c>
      <c r="I15" s="70">
        <f t="shared" si="0"/>
        <v>356.81</v>
      </c>
      <c r="J15" s="70"/>
      <c r="K15" s="71"/>
    </row>
    <row r="16" spans="1:11" ht="12.75" x14ac:dyDescent="0.2">
      <c r="A16" s="66">
        <f t="shared" si="1"/>
        <v>13</v>
      </c>
      <c r="B16" s="66">
        <v>37306</v>
      </c>
      <c r="C16" s="67">
        <v>37306</v>
      </c>
      <c r="D16" s="68" t="s">
        <v>40</v>
      </c>
      <c r="E16" s="69">
        <f>SUMIF('Daily Report'!$E$3:$IR$3,"Cash
Due",'Daily Report'!$E16:$IR16)</f>
        <v>501.16</v>
      </c>
      <c r="F16" s="68">
        <f>SUMIF('Daily Report'!$E$3:$IR$3,"Cash
Deposit",'Daily Report'!$E16:$IR16)</f>
        <v>0</v>
      </c>
      <c r="G16" s="68">
        <f>SUMIF('Daily Report'!$E$3:$IR$3,"Over/short",'Daily Report'!$E16:$IR16)</f>
        <v>0</v>
      </c>
      <c r="H16" s="68">
        <f>SUMIF('Daily Report'!$E$3:$IR$3,"Adjustments",'Daily Report'!$E16:$IR16)</f>
        <v>0</v>
      </c>
      <c r="I16" s="70">
        <f t="shared" si="0"/>
        <v>501.16</v>
      </c>
      <c r="J16" s="70"/>
      <c r="K16" s="72"/>
    </row>
    <row r="17" spans="1:11" ht="12.75" x14ac:dyDescent="0.2">
      <c r="A17" s="66">
        <f t="shared" si="1"/>
        <v>14</v>
      </c>
      <c r="B17" s="66">
        <v>37307</v>
      </c>
      <c r="C17" s="67">
        <v>37307</v>
      </c>
      <c r="D17" s="68" t="s">
        <v>41</v>
      </c>
      <c r="E17" s="69">
        <f>SUMIF('Daily Report'!$E$3:$IR$3,"Cash
Due",'Daily Report'!$E17:$IR17)</f>
        <v>248.8</v>
      </c>
      <c r="F17" s="68">
        <f>SUMIF('Daily Report'!$E$3:$IR$3,"Cash
Deposit",'Daily Report'!$E17:$IR17)</f>
        <v>0</v>
      </c>
      <c r="G17" s="68">
        <f>SUMIF('Daily Report'!$E$3:$IR$3,"Over/short",'Daily Report'!$E17:$IR17)</f>
        <v>0</v>
      </c>
      <c r="H17" s="68">
        <f>SUMIF('Daily Report'!$E$3:$IR$3,"Adjustments",'Daily Report'!$E17:$IR17)</f>
        <v>0</v>
      </c>
      <c r="I17" s="70">
        <f t="shared" si="0"/>
        <v>248.8</v>
      </c>
      <c r="J17" s="70"/>
      <c r="K17" s="71"/>
    </row>
    <row r="18" spans="1:11" ht="12.75" x14ac:dyDescent="0.2">
      <c r="A18" s="66">
        <f t="shared" si="1"/>
        <v>15</v>
      </c>
      <c r="B18" s="66">
        <v>37308</v>
      </c>
      <c r="C18" s="67">
        <v>37308</v>
      </c>
      <c r="D18" s="68" t="s">
        <v>42</v>
      </c>
      <c r="E18" s="69">
        <f>SUMIF('Daily Report'!$E$3:$IR$3,"Cash
Due",'Daily Report'!$E18:$IR18)</f>
        <v>0</v>
      </c>
      <c r="F18" s="68">
        <f>SUMIF('Daily Report'!$E$3:$IR$3,"Cash
Deposit",'Daily Report'!$E18:$IR18)</f>
        <v>0</v>
      </c>
      <c r="G18" s="68">
        <f>SUMIF('Daily Report'!$E$3:$IR$3,"Over/short",'Daily Report'!$E18:$IR18)</f>
        <v>0</v>
      </c>
      <c r="H18" s="68">
        <f>SUMIF('Daily Report'!$E$3:$IR$3,"Adjustments",'Daily Report'!$E18:$IR18)</f>
        <v>0</v>
      </c>
      <c r="I18" s="70">
        <f t="shared" si="0"/>
        <v>0</v>
      </c>
      <c r="J18" s="70"/>
      <c r="K18" s="71"/>
    </row>
    <row r="19" spans="1:11" ht="12.75" x14ac:dyDescent="0.2">
      <c r="A19" s="66">
        <f t="shared" si="1"/>
        <v>16</v>
      </c>
      <c r="B19" s="66">
        <v>37309</v>
      </c>
      <c r="C19" s="67">
        <v>37309</v>
      </c>
      <c r="D19" s="68" t="s">
        <v>43</v>
      </c>
      <c r="E19" s="69">
        <f>SUMIF('Daily Report'!$E$3:$IR$3,"Cash
Due",'Daily Report'!$E19:$IR19)</f>
        <v>602.01</v>
      </c>
      <c r="F19" s="68">
        <f>SUMIF('Daily Report'!$E$3:$IR$3,"Cash
Deposit",'Daily Report'!$E19:$IR19)</f>
        <v>0</v>
      </c>
      <c r="G19" s="68">
        <f>SUMIF('Daily Report'!$E$3:$IR$3,"Over/short",'Daily Report'!$E19:$IR19)</f>
        <v>0</v>
      </c>
      <c r="H19" s="68">
        <f>SUMIF('Daily Report'!$E$3:$IR$3,"Adjustments",'Daily Report'!$E19:$IR19)</f>
        <v>0</v>
      </c>
      <c r="I19" s="70">
        <f t="shared" si="0"/>
        <v>602.01</v>
      </c>
      <c r="J19" s="70" t="e">
        <f>SUMIF(#REF!,'Periodic Report'!$C5,#REF!)-SUMIF(#REF!,'Periodic Report'!$C5,#REF!)</f>
        <v>#REF!</v>
      </c>
      <c r="K19" s="71"/>
    </row>
    <row r="20" spans="1:11" ht="12.75" x14ac:dyDescent="0.2">
      <c r="A20" s="66">
        <f t="shared" si="1"/>
        <v>17</v>
      </c>
      <c r="B20" s="66">
        <v>37310</v>
      </c>
      <c r="C20" s="67">
        <v>37310</v>
      </c>
      <c r="D20" s="68" t="s">
        <v>44</v>
      </c>
      <c r="E20" s="69">
        <f>SUMIF('Daily Report'!$E$3:$IR$3,"Cash
Due",'Daily Report'!$E20:$IR20)</f>
        <v>226.7</v>
      </c>
      <c r="F20" s="68">
        <f>SUMIF('Daily Report'!$E$3:$IR$3,"Cash
Deposit",'Daily Report'!$E20:$IR20)</f>
        <v>0</v>
      </c>
      <c r="G20" s="68">
        <f>SUMIF('Daily Report'!$E$3:$IR$3,"Over/short",'Daily Report'!$E20:$IR20)</f>
        <v>0</v>
      </c>
      <c r="H20" s="68">
        <f>SUMIF('Daily Report'!$E$3:$IR$3,"Adjustments",'Daily Report'!$E20:$IR20)</f>
        <v>0</v>
      </c>
      <c r="I20" s="70">
        <f t="shared" si="0"/>
        <v>226.7</v>
      </c>
      <c r="J20" s="70"/>
      <c r="K20" s="71"/>
    </row>
    <row r="21" spans="1:11" ht="12.75" x14ac:dyDescent="0.2">
      <c r="A21" s="66">
        <f t="shared" si="1"/>
        <v>18</v>
      </c>
      <c r="B21" s="66">
        <v>37311</v>
      </c>
      <c r="C21" s="67">
        <v>37311</v>
      </c>
      <c r="D21" s="68" t="s">
        <v>45</v>
      </c>
      <c r="E21" s="69">
        <f>SUMIF('Daily Report'!$E$3:$IR$3,"Cash
Due",'Daily Report'!$E21:$IR21)</f>
        <v>81.45</v>
      </c>
      <c r="F21" s="68">
        <f>SUMIF('Daily Report'!$E$3:$IR$3,"Cash
Deposit",'Daily Report'!$E21:$IR21)</f>
        <v>0</v>
      </c>
      <c r="G21" s="68">
        <f>SUMIF('Daily Report'!$E$3:$IR$3,"Over/short",'Daily Report'!$E21:$IR21)</f>
        <v>0</v>
      </c>
      <c r="H21" s="68">
        <f>SUMIF('Daily Report'!$E$3:$IR$3,"Adjustments",'Daily Report'!$E21:$IR21)</f>
        <v>0</v>
      </c>
      <c r="I21" s="70">
        <f t="shared" si="0"/>
        <v>81.45</v>
      </c>
      <c r="J21" s="70"/>
      <c r="K21" s="71"/>
    </row>
    <row r="22" spans="1:11" ht="12.75" x14ac:dyDescent="0.2">
      <c r="A22" s="66">
        <f t="shared" si="1"/>
        <v>19</v>
      </c>
      <c r="B22" s="66">
        <v>37312</v>
      </c>
      <c r="C22" s="67">
        <v>37312</v>
      </c>
      <c r="D22" s="68" t="s">
        <v>46</v>
      </c>
      <c r="E22" s="69">
        <f>SUMIF('Daily Report'!$E$3:$IR$3,"Cash
Due",'Daily Report'!$E22:$IR22)</f>
        <v>290.27</v>
      </c>
      <c r="F22" s="68">
        <f>SUMIF('Daily Report'!$E$3:$IR$3,"Cash
Deposit",'Daily Report'!$E22:$IR22)</f>
        <v>0</v>
      </c>
      <c r="G22" s="68">
        <f>SUMIF('Daily Report'!$E$3:$IR$3,"Over/short",'Daily Report'!$E22:$IR22)</f>
        <v>0</v>
      </c>
      <c r="H22" s="68">
        <f>SUMIF('Daily Report'!$E$3:$IR$3,"Adjustments",'Daily Report'!$E22:$IR22)</f>
        <v>0</v>
      </c>
      <c r="I22" s="70">
        <f t="shared" si="0"/>
        <v>290.27</v>
      </c>
      <c r="J22" s="70"/>
      <c r="K22" s="71"/>
    </row>
    <row r="23" spans="1:11" ht="12.75" x14ac:dyDescent="0.2">
      <c r="A23" s="66">
        <f t="shared" si="1"/>
        <v>20</v>
      </c>
      <c r="B23" s="66">
        <v>37313</v>
      </c>
      <c r="C23" s="67">
        <v>37313</v>
      </c>
      <c r="D23" s="68" t="s">
        <v>47</v>
      </c>
      <c r="E23" s="69">
        <f>SUMIF('Daily Report'!$E$3:$IR$3,"Cash
Due",'Daily Report'!$E23:$IR23)</f>
        <v>117.1</v>
      </c>
      <c r="F23" s="68">
        <f>SUMIF('Daily Report'!$E$3:$IR$3,"Cash
Deposit",'Daily Report'!$E23:$IR23)</f>
        <v>0</v>
      </c>
      <c r="G23" s="68">
        <f>SUMIF('Daily Report'!$E$3:$IR$3,"Over/short",'Daily Report'!$E23:$IR23)</f>
        <v>0</v>
      </c>
      <c r="H23" s="68">
        <f>SUMIF('Daily Report'!$E$3:$IR$3,"Adjustments",'Daily Report'!$E23:$IR23)</f>
        <v>0</v>
      </c>
      <c r="I23" s="70">
        <f t="shared" si="0"/>
        <v>117.1</v>
      </c>
      <c r="J23" s="70"/>
      <c r="K23" s="71"/>
    </row>
    <row r="24" spans="1:11" ht="12.75" x14ac:dyDescent="0.2">
      <c r="A24" s="66">
        <f t="shared" si="1"/>
        <v>21</v>
      </c>
      <c r="B24" s="66">
        <v>37314</v>
      </c>
      <c r="C24" s="67">
        <v>37314</v>
      </c>
      <c r="D24" s="68" t="s">
        <v>48</v>
      </c>
      <c r="E24" s="69">
        <f>SUMIF('Daily Report'!$E$3:$IR$3,"Cash
Due",'Daily Report'!$E24:$IR24)</f>
        <v>289.68</v>
      </c>
      <c r="F24" s="68">
        <f>SUMIF('Daily Report'!$E$3:$IR$3,"Cash
Deposit",'Daily Report'!$E24:$IR24)</f>
        <v>0</v>
      </c>
      <c r="G24" s="68">
        <f>SUMIF('Daily Report'!$E$3:$IR$3,"Over/short",'Daily Report'!$E24:$IR24)</f>
        <v>0</v>
      </c>
      <c r="H24" s="68">
        <f>SUMIF('Daily Report'!$E$3:$IR$3,"Adjustments",'Daily Report'!$E24:$IR24)</f>
        <v>0</v>
      </c>
      <c r="I24" s="70">
        <f t="shared" si="0"/>
        <v>289.68</v>
      </c>
      <c r="J24" s="70"/>
      <c r="K24" s="71"/>
    </row>
    <row r="25" spans="1:11" ht="12.75" x14ac:dyDescent="0.2">
      <c r="A25" s="66">
        <f t="shared" si="1"/>
        <v>22</v>
      </c>
      <c r="B25" s="66">
        <v>37315</v>
      </c>
      <c r="C25" s="67">
        <v>37315</v>
      </c>
      <c r="D25" s="68" t="s">
        <v>49</v>
      </c>
      <c r="E25" s="69">
        <f>SUMIF('Daily Report'!$E$3:$IR$3,"Cash
Due",'Daily Report'!$E25:$IR25)</f>
        <v>136.41999999999999</v>
      </c>
      <c r="F25" s="68">
        <f>SUMIF('Daily Report'!$E$3:$IR$3,"Cash
Deposit",'Daily Report'!$E25:$IR25)</f>
        <v>0</v>
      </c>
      <c r="G25" s="68">
        <f>SUMIF('Daily Report'!$E$3:$IR$3,"Over/short",'Daily Report'!$E25:$IR25)</f>
        <v>0</v>
      </c>
      <c r="H25" s="68">
        <f>SUMIF('Daily Report'!$E$3:$IR$3,"Adjustments",'Daily Report'!$E25:$IR25)</f>
        <v>0</v>
      </c>
      <c r="I25" s="70">
        <f t="shared" si="0"/>
        <v>136.41999999999999</v>
      </c>
      <c r="J25" s="70"/>
      <c r="K25" s="71"/>
    </row>
    <row r="26" spans="1:11" ht="12.75" x14ac:dyDescent="0.2">
      <c r="A26" s="66">
        <f t="shared" si="1"/>
        <v>23</v>
      </c>
      <c r="B26" s="66">
        <v>37489</v>
      </c>
      <c r="C26" s="67">
        <v>37489</v>
      </c>
      <c r="D26" s="68" t="s">
        <v>50</v>
      </c>
      <c r="E26" s="69">
        <f>SUMIF('Daily Report'!$E$3:$IR$3,"Cash
Due",'Daily Report'!$E26:$IR26)</f>
        <v>457.41</v>
      </c>
      <c r="F26" s="68">
        <f>SUMIF('Daily Report'!$E$3:$IR$3,"Cash
Deposit",'Daily Report'!$E26:$IR26)</f>
        <v>0</v>
      </c>
      <c r="G26" s="68">
        <f>SUMIF('Daily Report'!$E$3:$IR$3,"Over/short",'Daily Report'!$E26:$IR26)</f>
        <v>0</v>
      </c>
      <c r="H26" s="68">
        <f>SUMIF('Daily Report'!$E$3:$IR$3,"Adjustments",'Daily Report'!$E26:$IR26)</f>
        <v>0</v>
      </c>
      <c r="I26" s="70">
        <f t="shared" si="0"/>
        <v>457.41</v>
      </c>
      <c r="J26" s="70" t="e">
        <f>SUMIF(#REF!,'Periodic Report'!$C4,#REF!)-SUMIF(#REF!,'Periodic Report'!$C4,#REF!)</f>
        <v>#REF!</v>
      </c>
      <c r="K26" s="71"/>
    </row>
    <row r="27" spans="1:11" ht="12.75" x14ac:dyDescent="0.2">
      <c r="A27" s="66">
        <f t="shared" si="1"/>
        <v>24</v>
      </c>
      <c r="B27" s="66">
        <v>37490</v>
      </c>
      <c r="C27" s="67">
        <v>37490</v>
      </c>
      <c r="D27" s="68" t="s">
        <v>51</v>
      </c>
      <c r="E27" s="69">
        <f>SUMIF('Daily Report'!$E$3:$IR$3,"Cash
Due",'Daily Report'!$E27:$IR27)</f>
        <v>350.76</v>
      </c>
      <c r="F27" s="68">
        <f>SUMIF('Daily Report'!$E$3:$IR$3,"Cash
Deposit",'Daily Report'!$E27:$IR27)</f>
        <v>0</v>
      </c>
      <c r="G27" s="68">
        <f>SUMIF('Daily Report'!$E$3:$IR$3,"Over/short",'Daily Report'!$E27:$IR27)</f>
        <v>0</v>
      </c>
      <c r="H27" s="68">
        <f>SUMIF('Daily Report'!$E$3:$IR$3,"Adjustments",'Daily Report'!$E27:$IR27)</f>
        <v>0</v>
      </c>
      <c r="I27" s="70">
        <f t="shared" si="0"/>
        <v>350.76</v>
      </c>
      <c r="J27" s="70"/>
      <c r="K27" s="71"/>
    </row>
    <row r="28" spans="1:11" ht="12.75" x14ac:dyDescent="0.2">
      <c r="A28" s="66">
        <f t="shared" si="1"/>
        <v>25</v>
      </c>
      <c r="B28" s="66">
        <v>37491</v>
      </c>
      <c r="C28" s="67">
        <v>37491</v>
      </c>
      <c r="D28" s="68" t="s">
        <v>52</v>
      </c>
      <c r="E28" s="69">
        <f>SUMIF('Daily Report'!$E$3:$IR$3,"Cash
Due",'Daily Report'!$E28:$IR28)</f>
        <v>483.96</v>
      </c>
      <c r="F28" s="68">
        <f>SUMIF('Daily Report'!$E$3:$IR$3,"Cash
Deposit",'Daily Report'!$E28:$IR28)</f>
        <v>0</v>
      </c>
      <c r="G28" s="68">
        <f>SUMIF('Daily Report'!$E$3:$IR$3,"Over/short",'Daily Report'!$E28:$IR28)</f>
        <v>0</v>
      </c>
      <c r="H28" s="68">
        <f>SUMIF('Daily Report'!$E$3:$IR$3,"Adjustments",'Daily Report'!$E28:$IR28)</f>
        <v>0</v>
      </c>
      <c r="I28" s="70">
        <f t="shared" si="0"/>
        <v>483.96</v>
      </c>
      <c r="J28" s="70"/>
      <c r="K28" s="72"/>
    </row>
    <row r="29" spans="1:11" ht="12.75" x14ac:dyDescent="0.2">
      <c r="A29" s="66">
        <f t="shared" si="1"/>
        <v>26</v>
      </c>
      <c r="B29" s="66">
        <v>38954</v>
      </c>
      <c r="C29" s="67">
        <v>38954</v>
      </c>
      <c r="D29" s="68" t="s">
        <v>53</v>
      </c>
      <c r="E29" s="69">
        <f>SUMIF('Daily Report'!$E$3:$IR$3,"Cash
Due",'Daily Report'!$E29:$IR29)</f>
        <v>246.9</v>
      </c>
      <c r="F29" s="68">
        <f>SUMIF('Daily Report'!$E$3:$IR$3,"Cash
Deposit",'Daily Report'!$E29:$IR29)</f>
        <v>0</v>
      </c>
      <c r="G29" s="68">
        <f>SUMIF('Daily Report'!$E$3:$IR$3,"Over/short",'Daily Report'!$E29:$IR29)</f>
        <v>0</v>
      </c>
      <c r="H29" s="68">
        <f>SUMIF('Daily Report'!$E$3:$IR$3,"Adjustments",'Daily Report'!$E29:$IR29)</f>
        <v>0</v>
      </c>
      <c r="I29" s="70">
        <f t="shared" si="0"/>
        <v>246.9</v>
      </c>
      <c r="J29" s="70"/>
      <c r="K29" s="71"/>
    </row>
    <row r="30" spans="1:11" ht="12.75" x14ac:dyDescent="0.2">
      <c r="A30" s="66">
        <f t="shared" si="1"/>
        <v>27</v>
      </c>
      <c r="B30" s="66">
        <v>38955</v>
      </c>
      <c r="C30" s="67">
        <v>38955</v>
      </c>
      <c r="D30" s="68" t="s">
        <v>54</v>
      </c>
      <c r="E30" s="69">
        <f>SUMIF('Daily Report'!$E$3:$IR$3,"Cash
Due",'Daily Report'!$E30:$IR30)</f>
        <v>162.1</v>
      </c>
      <c r="F30" s="68">
        <f>SUMIF('Daily Report'!$E$3:$IR$3,"Cash
Deposit",'Daily Report'!$E30:$IR30)</f>
        <v>0</v>
      </c>
      <c r="G30" s="68">
        <f>SUMIF('Daily Report'!$E$3:$IR$3,"Over/short",'Daily Report'!$E30:$IR30)</f>
        <v>0</v>
      </c>
      <c r="H30" s="68">
        <f>SUMIF('Daily Report'!$E$3:$IR$3,"Adjustments",'Daily Report'!$E30:$IR30)</f>
        <v>0</v>
      </c>
      <c r="I30" s="70">
        <f t="shared" si="0"/>
        <v>162.1</v>
      </c>
      <c r="J30" s="70"/>
      <c r="K30" s="71"/>
    </row>
    <row r="31" spans="1:11" ht="12.75" x14ac:dyDescent="0.2">
      <c r="A31" s="66">
        <f t="shared" si="1"/>
        <v>28</v>
      </c>
      <c r="B31" s="66">
        <v>38994</v>
      </c>
      <c r="C31" s="67">
        <v>38994</v>
      </c>
      <c r="D31" s="68" t="s">
        <v>55</v>
      </c>
      <c r="E31" s="69">
        <f>SUMIF('Daily Report'!$E$3:$IR$3,"Cash
Due",'Daily Report'!$E31:$IR31)</f>
        <v>425.32</v>
      </c>
      <c r="F31" s="68">
        <f>SUMIF('Daily Report'!$E$3:$IR$3,"Cash
Deposit",'Daily Report'!$E31:$IR31)</f>
        <v>0</v>
      </c>
      <c r="G31" s="68">
        <f>SUMIF('Daily Report'!$E$3:$IR$3,"Over/short",'Daily Report'!$E31:$IR31)</f>
        <v>0</v>
      </c>
      <c r="H31" s="68">
        <f>SUMIF('Daily Report'!$E$3:$IR$3,"Adjustments",'Daily Report'!$E31:$IR31)</f>
        <v>0</v>
      </c>
      <c r="I31" s="70">
        <f t="shared" si="0"/>
        <v>425.32</v>
      </c>
      <c r="J31" s="70"/>
      <c r="K31" s="71"/>
    </row>
    <row r="32" spans="1:11" ht="12.75" x14ac:dyDescent="0.2">
      <c r="A32" s="66">
        <f t="shared" si="1"/>
        <v>29</v>
      </c>
      <c r="B32" s="66">
        <v>39147</v>
      </c>
      <c r="C32" s="67">
        <v>39147</v>
      </c>
      <c r="D32" s="68" t="s">
        <v>56</v>
      </c>
      <c r="E32" s="69">
        <f>SUMIF('Daily Report'!$E$3:$IR$3,"Cash
Due",'Daily Report'!$E32:$IR32)</f>
        <v>201.94</v>
      </c>
      <c r="F32" s="68">
        <f>SUMIF('Daily Report'!$E$3:$IR$3,"Cash
Deposit",'Daily Report'!$E32:$IR32)</f>
        <v>0</v>
      </c>
      <c r="G32" s="68">
        <f>SUMIF('Daily Report'!$E$3:$IR$3,"Over/short",'Daily Report'!$E32:$IR32)</f>
        <v>0</v>
      </c>
      <c r="H32" s="68">
        <f>SUMIF('Daily Report'!$E$3:$IR$3,"Adjustments",'Daily Report'!$E32:$IR32)</f>
        <v>0</v>
      </c>
      <c r="I32" s="70">
        <f t="shared" si="0"/>
        <v>201.94</v>
      </c>
      <c r="J32" s="70"/>
      <c r="K32" s="72"/>
    </row>
    <row r="33" spans="1:11" ht="12.75" x14ac:dyDescent="0.2">
      <c r="A33" s="66">
        <f t="shared" si="1"/>
        <v>30</v>
      </c>
      <c r="B33" s="66">
        <v>40560</v>
      </c>
      <c r="C33" s="67">
        <v>40560</v>
      </c>
      <c r="D33" s="68" t="s">
        <v>57</v>
      </c>
      <c r="E33" s="69">
        <f>SUMIF('Daily Report'!$E$3:$IR$3,"Cash
Due",'Daily Report'!$E33:$IR33)</f>
        <v>36.090000000000003</v>
      </c>
      <c r="F33" s="68">
        <f>SUMIF('Daily Report'!$E$3:$IR$3,"Cash
Deposit",'Daily Report'!$E33:$IR33)</f>
        <v>0</v>
      </c>
      <c r="G33" s="68">
        <f>SUMIF('Daily Report'!$E$3:$IR$3,"Over/short",'Daily Report'!$E33:$IR33)</f>
        <v>0</v>
      </c>
      <c r="H33" s="68">
        <f>SUMIF('Daily Report'!$E$3:$IR$3,"Adjustments",'Daily Report'!$E33:$IR33)</f>
        <v>0</v>
      </c>
      <c r="I33" s="70">
        <f t="shared" si="0"/>
        <v>36.090000000000003</v>
      </c>
      <c r="J33" s="70"/>
      <c r="K33" s="71"/>
    </row>
    <row r="34" spans="1:11" ht="12.75" x14ac:dyDescent="0.2">
      <c r="A34" s="66">
        <f t="shared" si="1"/>
        <v>31</v>
      </c>
      <c r="B34" s="66">
        <v>40574</v>
      </c>
      <c r="C34" s="67">
        <v>40574</v>
      </c>
      <c r="D34" s="68" t="s">
        <v>58</v>
      </c>
      <c r="E34" s="69">
        <f>SUMIF('Daily Report'!$E$3:$IR$3,"Cash
Due",'Daily Report'!$E34:$IR34)</f>
        <v>254.53</v>
      </c>
      <c r="F34" s="68">
        <f>SUMIF('Daily Report'!$E$3:$IR$3,"Cash
Deposit",'Daily Report'!$E34:$IR34)</f>
        <v>0</v>
      </c>
      <c r="G34" s="68">
        <f>SUMIF('Daily Report'!$E$3:$IR$3,"Over/short",'Daily Report'!$E34:$IR34)</f>
        <v>0</v>
      </c>
      <c r="H34" s="68">
        <f>SUMIF('Daily Report'!$E$3:$IR$3,"Adjustments",'Daily Report'!$E34:$IR34)</f>
        <v>0</v>
      </c>
      <c r="I34" s="70">
        <f t="shared" si="0"/>
        <v>254.53</v>
      </c>
      <c r="J34" s="70"/>
      <c r="K34" s="72"/>
    </row>
    <row r="35" spans="1:11" ht="12.75" x14ac:dyDescent="0.2">
      <c r="A35" s="66">
        <f>+A34+1</f>
        <v>32</v>
      </c>
      <c r="B35" s="66">
        <v>41178</v>
      </c>
      <c r="C35" s="67">
        <v>41178</v>
      </c>
      <c r="D35" s="68" t="s">
        <v>59</v>
      </c>
      <c r="E35" s="69">
        <f>SUMIF('Daily Report'!$E$3:$IR$3,"Cash
Due",'Daily Report'!$E35:$IR35)</f>
        <v>624.32000000000005</v>
      </c>
      <c r="F35" s="68">
        <f>SUMIF('Daily Report'!$E$3:$IR$3,"Cash
Deposit",'Daily Report'!$E35:$IR35)</f>
        <v>0</v>
      </c>
      <c r="G35" s="68">
        <f>SUMIF('Daily Report'!$E$3:$IR$3,"Over/short",'Daily Report'!$E35:$IR35)</f>
        <v>0</v>
      </c>
      <c r="H35" s="68">
        <f>SUMIF('Daily Report'!$E$3:$IR$3,"Adjustments",'Daily Report'!$E35:$IR35)</f>
        <v>0</v>
      </c>
      <c r="I35" s="70">
        <f t="shared" si="0"/>
        <v>624.32000000000005</v>
      </c>
      <c r="J35" s="70"/>
      <c r="K35" s="72"/>
    </row>
    <row r="36" spans="1:11" ht="12.75" x14ac:dyDescent="0.2">
      <c r="A36" s="66">
        <v>33</v>
      </c>
      <c r="B36" s="66">
        <v>41817</v>
      </c>
      <c r="C36" s="67">
        <v>41817</v>
      </c>
      <c r="D36" s="68" t="s">
        <v>60</v>
      </c>
      <c r="E36" s="69">
        <f>SUMIF('Daily Report'!$E$3:$IR$3,"Cash
Due",'Daily Report'!$E36:$IR36)</f>
        <v>352.68</v>
      </c>
      <c r="F36" s="68">
        <f>SUMIF('Daily Report'!$E$3:$IR$3,"Cash
Deposit",'Daily Report'!$E36:$IR36)</f>
        <v>0</v>
      </c>
      <c r="G36" s="68">
        <f>SUMIF('Daily Report'!$E$3:$IR$3,"Over/short",'Daily Report'!$E36:$IR36)</f>
        <v>0</v>
      </c>
      <c r="H36" s="68">
        <f>SUMIF('Daily Report'!$E$3:$IR$3,"Adjustments",'Daily Report'!$E36:$IR36)</f>
        <v>0</v>
      </c>
      <c r="I36" s="70">
        <f t="shared" ref="I36" si="2">E36-F36-G36-H36</f>
        <v>352.68</v>
      </c>
      <c r="J36" s="70"/>
      <c r="K36" s="72"/>
    </row>
    <row r="37" spans="1:11" ht="12.75" x14ac:dyDescent="0.2">
      <c r="A37" s="66">
        <v>34</v>
      </c>
      <c r="B37" s="66">
        <v>41487</v>
      </c>
      <c r="C37" s="67">
        <v>41487</v>
      </c>
      <c r="D37" s="68" t="s">
        <v>61</v>
      </c>
      <c r="E37" s="69">
        <f>SUMIF('Daily Report'!$E$3:$IR$3,"Cash
Due",'Daily Report'!$E37:$IR37)</f>
        <v>401.47</v>
      </c>
      <c r="F37" s="68">
        <f>SUMIF('Daily Report'!$E$3:$IR$3,"Cash
Deposit",'Daily Report'!$E37:$IR37)</f>
        <v>0</v>
      </c>
      <c r="G37" s="68">
        <f>SUMIF('Daily Report'!$E$3:$IR$3,"Over/short",'Daily Report'!$E37:$IR37)</f>
        <v>0</v>
      </c>
      <c r="H37" s="68">
        <f>SUMIF('Daily Report'!$E$3:$IR$3,"Adjustments",'Daily Report'!$E37:$IR37)</f>
        <v>0</v>
      </c>
      <c r="I37" s="70">
        <f t="shared" ref="I37" si="3">E37-F37-G37-H37</f>
        <v>401.47</v>
      </c>
      <c r="J37" s="70"/>
      <c r="K37" s="72"/>
    </row>
    <row r="38" spans="1:11" ht="12.75" x14ac:dyDescent="0.2">
      <c r="A38" s="66"/>
      <c r="B38" s="66"/>
      <c r="C38" s="67"/>
      <c r="D38" s="68"/>
      <c r="E38" s="69"/>
      <c r="F38" s="68"/>
      <c r="G38" s="68"/>
      <c r="H38" s="68"/>
      <c r="I38" s="70"/>
      <c r="J38" s="70"/>
      <c r="K38" s="72"/>
    </row>
    <row r="39" spans="1:11" ht="12.75" x14ac:dyDescent="0.2">
      <c r="A39" s="73"/>
      <c r="B39" s="74" t="s">
        <v>62</v>
      </c>
      <c r="C39" s="75"/>
      <c r="D39" s="68"/>
      <c r="E39" s="76">
        <f>SUM(E4:E35)</f>
        <v>7735.5099999999993</v>
      </c>
      <c r="F39" s="76">
        <f>SUM(F4:F35)</f>
        <v>0</v>
      </c>
      <c r="G39" s="76">
        <f>SUM(G4:G35)</f>
        <v>0</v>
      </c>
      <c r="H39" s="76">
        <f>SUM(H4:H35)</f>
        <v>0</v>
      </c>
      <c r="I39" s="76">
        <f>SUM(I4:I35)</f>
        <v>7735.5099999999993</v>
      </c>
      <c r="J39" s="70">
        <f>SUM(J4:J5)</f>
        <v>0</v>
      </c>
      <c r="K39" s="72"/>
    </row>
  </sheetData>
  <sheetProtection algorithmName="SHA-512" hashValue="VwpvmPSMQLUlfskeVISOhHA1tq5l6WcE/cCx7e1UYKfIUWPPxphY0EnJpS/hFVfgHnTEPX9wwGp8MLUc93/N3A==" saltValue="0lW4Z6gk6K2LyXHYkGRcPA==" spinCount="100000" sheet="1" objects="1" scenario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outlinePr summaryBelow="0" summaryRight="0"/>
  </sheetPr>
  <dimension ref="A1:K986"/>
  <sheetViews>
    <sheetView zoomScaleNormal="100" workbookViewId="0">
      <selection activeCell="D1" sqref="D1"/>
    </sheetView>
  </sheetViews>
  <sheetFormatPr defaultColWidth="14.42578125" defaultRowHeight="15.75" customHeight="1" x14ac:dyDescent="0.2"/>
  <cols>
    <col min="1" max="1" width="6.28515625" customWidth="1"/>
    <col min="2" max="2" width="10.7109375" customWidth="1"/>
    <col min="3" max="3" width="3.28515625" customWidth="1"/>
    <col min="4" max="4" width="20" customWidth="1"/>
    <col min="5" max="5" width="9.5703125" bestFit="1" customWidth="1"/>
    <col min="6" max="6" width="11.28515625" customWidth="1"/>
    <col min="7" max="8" width="12.85546875" customWidth="1"/>
    <col min="9" max="9" width="12.140625" customWidth="1"/>
    <col min="10" max="10" width="15.5703125" customWidth="1"/>
    <col min="11" max="11" width="13" style="28" customWidth="1"/>
  </cols>
  <sheetData>
    <row r="1" spans="1:11" ht="15.75" customHeight="1" x14ac:dyDescent="0.35">
      <c r="A1" s="1"/>
      <c r="B1" s="14" t="s">
        <v>20</v>
      </c>
      <c r="C1" s="14"/>
      <c r="D1" s="39">
        <v>37144</v>
      </c>
      <c r="F1" s="1"/>
      <c r="G1" s="1"/>
      <c r="H1" s="1"/>
      <c r="K1" s="44"/>
    </row>
    <row r="2" spans="1:11" ht="15.75" customHeight="1" x14ac:dyDescent="0.3">
      <c r="A2" s="7"/>
      <c r="B2" s="7"/>
      <c r="C2" s="8"/>
      <c r="D2" s="7"/>
      <c r="E2" s="7"/>
      <c r="F2" s="7"/>
      <c r="G2" s="7"/>
      <c r="H2" s="7"/>
      <c r="I2" s="7"/>
      <c r="J2" s="7"/>
      <c r="K2" s="46"/>
    </row>
    <row r="3" spans="1:11" s="25" customFormat="1" ht="25.5" x14ac:dyDescent="0.2">
      <c r="A3" s="23" t="s">
        <v>18</v>
      </c>
      <c r="B3" s="9" t="s">
        <v>63</v>
      </c>
      <c r="C3" s="24"/>
      <c r="D3" s="26" t="s">
        <v>64</v>
      </c>
      <c r="E3" s="26" t="s">
        <v>65</v>
      </c>
      <c r="F3" s="26" t="s">
        <v>66</v>
      </c>
      <c r="G3" s="26" t="s">
        <v>67</v>
      </c>
      <c r="H3" s="27" t="s">
        <v>68</v>
      </c>
      <c r="I3" s="27" t="s">
        <v>69</v>
      </c>
      <c r="J3" s="9" t="s">
        <v>70</v>
      </c>
      <c r="K3" s="47"/>
    </row>
    <row r="4" spans="1:11" ht="15.75" customHeight="1" x14ac:dyDescent="0.3">
      <c r="A4" s="2"/>
      <c r="B4" s="12"/>
      <c r="C4" s="8"/>
      <c r="D4" s="15" t="s">
        <v>71</v>
      </c>
      <c r="E4" s="16"/>
      <c r="F4" s="17"/>
      <c r="G4" s="16"/>
      <c r="H4" s="16"/>
      <c r="I4" s="18"/>
      <c r="J4" s="35">
        <v>0</v>
      </c>
      <c r="K4" s="46"/>
    </row>
    <row r="5" spans="1:11" ht="15.75" customHeight="1" x14ac:dyDescent="0.3">
      <c r="A5" s="2">
        <v>1</v>
      </c>
      <c r="B5" s="12">
        <f>'Periodic Report'!G2</f>
        <v>45809</v>
      </c>
      <c r="C5" s="8"/>
      <c r="D5" s="21">
        <f>IFERROR(INDEX('Daily Report'!$A$2:$IR$39,MATCH($D$1,'Daily Report'!$C$2:$C$39,0),MATCH($B5,'Daily Report'!$A$2:$IR$2,0)),0)</f>
        <v>0</v>
      </c>
      <c r="E5" s="21" cm="1">
        <f t="array" ref="E5">IFERROR(INDEX('Daily Report'!$A$2:$IR$39,MATCH($D$1,'Daily Report'!$C$2:$C$39,0),MATCH($B5,'Daily Report'!$A$2:$IR$2,0)+1),0)</f>
        <v>0</v>
      </c>
      <c r="F5" s="19" t="str" cm="1">
        <f t="array" ref="F5">IFERROR(INDEX('Daily Report'!$A$2:$IR$39,MATCH($D$1,'Daily Report'!$C$2:$C$39,0),MATCH($B5,'Daily Report'!$A$2:$IR$2,0)+2),0)</f>
        <v/>
      </c>
      <c r="G5" s="21" t="str" cm="1">
        <f t="array" ref="G5">IFERROR(INDEX('Daily Report'!$A$2:$IR$39,MATCH($D$1,'Daily Report'!$C$2:$C$39,0),MATCH($B5,'Daily Report'!$A$2:$IR$2,0)+3),0)</f>
        <v>0</v>
      </c>
      <c r="H5" s="21" t="str" cm="1">
        <f t="array" ref="H5">IFERROR(INDEX('Daily Report'!$A$2:$IR$39,MATCH($D$1,'Daily Report'!$C$2:$C$39,0),MATCH($B5,'Daily Report'!$A$2:$IR$2,0)+4),0)</f>
        <v>0</v>
      </c>
      <c r="I5" s="22">
        <f t="shared" ref="I5:I33" si="0">D5-E5-G5</f>
        <v>0</v>
      </c>
      <c r="J5" s="20">
        <f>J4+I5</f>
        <v>0</v>
      </c>
      <c r="K5" s="46"/>
    </row>
    <row r="6" spans="1:11" ht="15.75" customHeight="1" x14ac:dyDescent="0.3">
      <c r="A6" s="2">
        <f t="shared" ref="A6:B6" si="1">A5+1</f>
        <v>2</v>
      </c>
      <c r="B6" s="12">
        <f t="shared" si="1"/>
        <v>45810</v>
      </c>
      <c r="C6" s="8"/>
      <c r="D6" s="21">
        <f>IFERROR(INDEX('Daily Report'!$A$2:$IR$39,MATCH($D$1,'Daily Report'!$C$2:$C$39,0),MATCH($B6,'Daily Report'!$A$2:$IR$2,0)),0)</f>
        <v>0</v>
      </c>
      <c r="E6" s="21" cm="1">
        <f t="array" ref="E6">IFERROR(INDEX('Daily Report'!$A$2:$IR$39,MATCH($D$1,'Daily Report'!$C$2:$C$39,0),MATCH($B6,'Daily Report'!$A$2:$IR$2,0)+1),0)</f>
        <v>0</v>
      </c>
      <c r="F6" s="19" t="str" cm="1">
        <f t="array" ref="F6">IFERROR(INDEX('Daily Report'!$A$2:$IR$39,MATCH($D$1,'Daily Report'!$C$2:$C$39,0),MATCH($B6,'Daily Report'!$A$2:$IR$2,0)+2),0)</f>
        <v/>
      </c>
      <c r="G6" s="21" t="str" cm="1">
        <f t="array" ref="G6">IFERROR(INDEX('Daily Report'!$A$2:$IR$39,MATCH($D$1,'Daily Report'!$C$2:$C$39,0),MATCH($B6,'Daily Report'!$A$2:$IR$2,0)+3),0)</f>
        <v>0</v>
      </c>
      <c r="H6" s="21" t="str" cm="1">
        <f t="array" ref="H6">IFERROR(INDEX('Daily Report'!$A$2:$IR$39,MATCH($D$1,'Daily Report'!$C$2:$C$39,0),MATCH($B6,'Daily Report'!$A$2:$IR$2,0)+4),0)</f>
        <v>0</v>
      </c>
      <c r="I6" s="22">
        <f t="shared" si="0"/>
        <v>0</v>
      </c>
      <c r="J6" s="20">
        <f>J5+I6</f>
        <v>0</v>
      </c>
      <c r="K6" s="46"/>
    </row>
    <row r="7" spans="1:11" ht="15.75" customHeight="1" x14ac:dyDescent="0.25">
      <c r="A7" s="2">
        <f t="shared" ref="A7:B7" si="2">A6+1</f>
        <v>3</v>
      </c>
      <c r="B7" s="12">
        <f t="shared" si="2"/>
        <v>45811</v>
      </c>
      <c r="C7" s="5"/>
      <c r="D7" s="21">
        <f>IFERROR(INDEX('Daily Report'!$A$2:$IR$39,MATCH($D$1,'Daily Report'!$C$2:$C$39,0),MATCH($B7,'Daily Report'!$A$2:$IR$2,0)),0)</f>
        <v>0</v>
      </c>
      <c r="E7" s="21" cm="1">
        <f t="array" ref="E7">IFERROR(INDEX('Daily Report'!$A$2:$IR$39,MATCH($D$1,'Daily Report'!$C$2:$C$39,0),MATCH($B7,'Daily Report'!$A$2:$IR$2,0)+1),0)</f>
        <v>0</v>
      </c>
      <c r="F7" s="19" t="str" cm="1">
        <f t="array" ref="F7">IFERROR(INDEX('Daily Report'!$A$2:$IR$39,MATCH($D$1,'Daily Report'!$C$2:$C$39,0),MATCH($B7,'Daily Report'!$A$2:$IR$2,0)+2),0)</f>
        <v/>
      </c>
      <c r="G7" s="21" t="str" cm="1">
        <f t="array" ref="G7">IFERROR(INDEX('Daily Report'!$A$2:$IR$39,MATCH($D$1,'Daily Report'!$C$2:$C$39,0),MATCH($B7,'Daily Report'!$A$2:$IR$2,0)+3),0)</f>
        <v>0</v>
      </c>
      <c r="H7" s="21" t="str" cm="1">
        <f t="array" ref="H7">IFERROR(INDEX('Daily Report'!$A$2:$IR$39,MATCH($D$1,'Daily Report'!$C$2:$C$39,0),MATCH($B7,'Daily Report'!$A$2:$IR$2,0)+4),0)</f>
        <v>0</v>
      </c>
      <c r="I7" s="22">
        <f t="shared" si="0"/>
        <v>0</v>
      </c>
      <c r="J7" s="20">
        <f>J6+I7</f>
        <v>0</v>
      </c>
      <c r="K7" s="46"/>
    </row>
    <row r="8" spans="1:11" ht="15.75" customHeight="1" x14ac:dyDescent="0.25">
      <c r="A8" s="2">
        <f>A7+1</f>
        <v>4</v>
      </c>
      <c r="B8" s="12">
        <f>B7+1</f>
        <v>45812</v>
      </c>
      <c r="C8" s="5"/>
      <c r="D8" s="37">
        <f>IFERROR(INDEX('Daily Report'!$A$2:$IR$39,MATCH($D$1,'Daily Report'!$C$2:$C$39,0),MATCH($B8,'Daily Report'!$A$2:$IR$2,0)),0)</f>
        <v>0</v>
      </c>
      <c r="E8" s="37" cm="1">
        <f t="array" ref="E8">IFERROR(INDEX('Daily Report'!$A$2:$IR$39,MATCH($D$1,'Daily Report'!$C$2:$C$39,0),MATCH($B8,'Daily Report'!$A$2:$IR$2,0)+1),0)</f>
        <v>0</v>
      </c>
      <c r="F8" s="19" t="str" cm="1">
        <f t="array" ref="F8">IFERROR(INDEX('Daily Report'!$A$2:$IR$39,MATCH($D$1,'Daily Report'!$C$2:$C$39,0),MATCH($B8,'Daily Report'!$A$2:$IR$2,0)+2),0)</f>
        <v/>
      </c>
      <c r="G8" s="37" t="str" cm="1">
        <f t="array" ref="G8">IFERROR(INDEX('Daily Report'!$A$2:$IR$39,MATCH($D$1,'Daily Report'!$C$2:$C$39,0),MATCH($B8,'Daily Report'!$A$2:$IR$2,0)+3),0)</f>
        <v>0</v>
      </c>
      <c r="H8" s="37" t="str" cm="1">
        <f t="array" ref="H8">IFERROR(INDEX('Daily Report'!$A$2:$IR$39,MATCH($D$1,'Daily Report'!$C$2:$C$39,0),MATCH($B8,'Daily Report'!$A$2:$IR$2,0)+4),0)</f>
        <v>0</v>
      </c>
      <c r="I8" s="22">
        <f>D8-E8-G8</f>
        <v>0</v>
      </c>
      <c r="J8" s="31">
        <f>J7+I8</f>
        <v>0</v>
      </c>
      <c r="K8" s="46"/>
    </row>
    <row r="9" spans="1:11" ht="15.75" customHeight="1" x14ac:dyDescent="0.25">
      <c r="A9" s="2">
        <f>A8+1</f>
        <v>5</v>
      </c>
      <c r="B9" s="12">
        <f>B8+1</f>
        <v>45813</v>
      </c>
      <c r="C9" s="5"/>
      <c r="D9" s="37">
        <f>IFERROR(INDEX('Daily Report'!$A$2:$IR$39,MATCH($D$1,'Daily Report'!$C$2:$C$39,0),MATCH($B9,'Daily Report'!$A$2:$IR$2,0)),0)</f>
        <v>0</v>
      </c>
      <c r="E9" s="21" cm="1">
        <f t="array" ref="E9">IFERROR(INDEX('Daily Report'!$A$2:$IR$39,MATCH($D$1,'Daily Report'!$C$2:$C$39,0),MATCH($B9,'Daily Report'!$A$2:$IR$2,0)+1),0)</f>
        <v>0</v>
      </c>
      <c r="F9" s="19" t="str" cm="1">
        <f t="array" ref="F9">IFERROR(INDEX('Daily Report'!$A$2:$IR$39,MATCH($D$1,'Daily Report'!$C$2:$C$39,0),MATCH($B9,'Daily Report'!$A$2:$IR$2,0)+2),0)</f>
        <v/>
      </c>
      <c r="G9" s="37" t="str" cm="1">
        <f t="array" ref="G9">IFERROR(INDEX('Daily Report'!$A$2:$IR$39,MATCH($D$1,'Daily Report'!$C$2:$C$39,0),MATCH($B9,'Daily Report'!$A$2:$IR$2,0)+3),0)</f>
        <v>0</v>
      </c>
      <c r="H9" s="37" t="str" cm="1">
        <f t="array" ref="H9">IFERROR(INDEX('Daily Report'!$A$2:$IR$39,MATCH($D$1,'Daily Report'!$C$2:$C$39,0),MATCH($B9,'Daily Report'!$A$2:$IR$2,0)+4),0)</f>
        <v>0</v>
      </c>
      <c r="I9" s="22">
        <f t="shared" si="0"/>
        <v>0</v>
      </c>
      <c r="J9" s="31">
        <f>J8+I9</f>
        <v>0</v>
      </c>
      <c r="K9" s="46"/>
    </row>
    <row r="10" spans="1:11" ht="15.75" customHeight="1" x14ac:dyDescent="0.25">
      <c r="A10" s="2">
        <f t="shared" ref="A10:B10" si="3">A9+1</f>
        <v>6</v>
      </c>
      <c r="B10" s="12">
        <f t="shared" si="3"/>
        <v>45814</v>
      </c>
      <c r="C10" s="5"/>
      <c r="D10" s="21">
        <f>IFERROR(INDEX('Daily Report'!$A$2:$IR$39,MATCH($D$1,'Daily Report'!$C$2:$C$39,0),MATCH($B10,'Daily Report'!$A$2:$IR$2,0)),0)</f>
        <v>0</v>
      </c>
      <c r="E10" s="21" cm="1">
        <f t="array" ref="E10">IFERROR(INDEX('Daily Report'!$A$2:$IR$39,MATCH($D$1,'Daily Report'!$C$2:$C$39,0),MATCH($B10,'Daily Report'!$A$2:$IR$2,0)+1),0)</f>
        <v>0</v>
      </c>
      <c r="F10" s="19" t="str" cm="1">
        <f t="array" ref="F10">IFERROR(INDEX('Daily Report'!$A$2:$IR$39,MATCH($D$1,'Daily Report'!$C$2:$C$39,0),MATCH($B10,'Daily Report'!$A$2:$IR$2,0)+2),0)</f>
        <v/>
      </c>
      <c r="G10" s="21" t="str" cm="1">
        <f t="array" ref="G10">IFERROR(INDEX('Daily Report'!$A$2:$IR$39,MATCH($D$1,'Daily Report'!$C$2:$C$39,0),MATCH($B10,'Daily Report'!$A$2:$IR$2,0)+3),0)</f>
        <v>0</v>
      </c>
      <c r="H10" s="21" t="str" cm="1">
        <f t="array" ref="H10">IFERROR(INDEX('Daily Report'!$A$2:$IR$39,MATCH($D$1,'Daily Report'!$C$2:$C$39,0),MATCH($B10,'Daily Report'!$A$2:$IR$2,0)+4),0)</f>
        <v>0</v>
      </c>
      <c r="I10" s="22">
        <f t="shared" si="0"/>
        <v>0</v>
      </c>
      <c r="J10" s="20">
        <f t="shared" ref="J10:J31" si="4">J9+I10</f>
        <v>0</v>
      </c>
      <c r="K10" s="46"/>
    </row>
    <row r="11" spans="1:11" ht="15.75" customHeight="1" x14ac:dyDescent="0.25">
      <c r="A11" s="2">
        <f>A10+1</f>
        <v>7</v>
      </c>
      <c r="B11" s="12">
        <f>B10+1</f>
        <v>45815</v>
      </c>
      <c r="C11" s="5"/>
      <c r="D11" s="37">
        <f>IFERROR(INDEX('Daily Report'!$A$2:$IR$39,MATCH($D$1,'Daily Report'!$C$2:$C$39,0),MATCH($B11,'Daily Report'!$A$2:$IR$2,0)),0)</f>
        <v>0</v>
      </c>
      <c r="E11" s="21" cm="1">
        <f t="array" ref="E11">IFERROR(INDEX('Daily Report'!$A$2:$IR$39,MATCH($D$1,'Daily Report'!$C$2:$C$39,0),MATCH($B11,'Daily Report'!$A$2:$IR$2,0)+1),0)</f>
        <v>0</v>
      </c>
      <c r="F11" s="19" t="str" cm="1">
        <f t="array" ref="F11">IFERROR(INDEX('Daily Report'!$A$2:$IR$39,MATCH($D$1,'Daily Report'!$C$2:$C$39,0),MATCH($B11,'Daily Report'!$A$2:$IR$2,0)+2),0)</f>
        <v/>
      </c>
      <c r="G11" s="37" t="str" cm="1">
        <f t="array" ref="G11">IFERROR(INDEX('Daily Report'!$A$2:$IR$39,MATCH($D$1,'Daily Report'!$C$2:$C$39,0),MATCH($B11,'Daily Report'!$A$2:$IR$2,0)+3),0)</f>
        <v>0</v>
      </c>
      <c r="H11" s="37" t="str" cm="1">
        <f t="array" ref="H11">IFERROR(INDEX('Daily Report'!$A$2:$IR$39,MATCH($D$1,'Daily Report'!$C$2:$C$39,0),MATCH($B11,'Daily Report'!$A$2:$IR$2,0)+4),0)</f>
        <v>0</v>
      </c>
      <c r="I11" s="22">
        <f t="shared" si="0"/>
        <v>0</v>
      </c>
      <c r="J11" s="31">
        <f>J10+I11</f>
        <v>0</v>
      </c>
      <c r="K11" s="46"/>
    </row>
    <row r="12" spans="1:11" ht="15.75" customHeight="1" x14ac:dyDescent="0.25">
      <c r="A12" s="2">
        <f>A11+1</f>
        <v>8</v>
      </c>
      <c r="B12" s="12">
        <f>B11+1</f>
        <v>45816</v>
      </c>
      <c r="C12" s="5"/>
      <c r="D12" s="21">
        <f>IFERROR(INDEX('Daily Report'!$A$2:$IR$39,MATCH($D$1,'Daily Report'!$C$2:$C$39,0),MATCH($B12,'Daily Report'!$A$2:$IR$2,0)),0)</f>
        <v>0</v>
      </c>
      <c r="E12" s="21" cm="1">
        <f t="array" ref="E12">IFERROR(INDEX('Daily Report'!$A$2:$IR$39,MATCH($D$1,'Daily Report'!$C$2:$C$39,0),MATCH($B12,'Daily Report'!$A$2:$IR$2,0)+1),0)</f>
        <v>0</v>
      </c>
      <c r="F12" s="19" t="str" cm="1">
        <f t="array" ref="F12">IFERROR(INDEX('Daily Report'!$A$2:$IR$39,MATCH($D$1,'Daily Report'!$C$2:$C$39,0),MATCH($B12,'Daily Report'!$A$2:$IR$2,0)+2),0)</f>
        <v/>
      </c>
      <c r="G12" s="21" t="str" cm="1">
        <f t="array" ref="G12">IFERROR(INDEX('Daily Report'!$A$2:$IR$39,MATCH($D$1,'Daily Report'!$C$2:$C$39,0),MATCH($B12,'Daily Report'!$A$2:$IR$2,0)+3),0)</f>
        <v>0</v>
      </c>
      <c r="H12" s="21" t="str" cm="1">
        <f t="array" ref="H12">IFERROR(INDEX('Daily Report'!$A$2:$IR$39,MATCH($D$1,'Daily Report'!$C$2:$C$39,0),MATCH($B12,'Daily Report'!$A$2:$IR$2,0)+4),0)</f>
        <v>0</v>
      </c>
      <c r="I12" s="22">
        <f t="shared" si="0"/>
        <v>0</v>
      </c>
      <c r="J12" s="31">
        <f>J11+I12</f>
        <v>0</v>
      </c>
      <c r="K12" s="46"/>
    </row>
    <row r="13" spans="1:11" ht="15.75" customHeight="1" x14ac:dyDescent="0.25">
      <c r="A13" s="2">
        <f t="shared" ref="A13:B13" si="5">A12+1</f>
        <v>9</v>
      </c>
      <c r="B13" s="12">
        <f t="shared" si="5"/>
        <v>45817</v>
      </c>
      <c r="C13" s="5"/>
      <c r="D13" s="21">
        <f>IFERROR(INDEX('Daily Report'!$A$2:$IR$39,MATCH($D$1,'Daily Report'!$C$2:$C$39,0),MATCH($B13,'Daily Report'!$A$2:$IR$2,0)),0)</f>
        <v>0</v>
      </c>
      <c r="E13" s="21" cm="1">
        <f t="array" ref="E13">IFERROR(INDEX('Daily Report'!$A$2:$IR$39,MATCH($D$1,'Daily Report'!$C$2:$C$39,0),MATCH($B13,'Daily Report'!$A$2:$IR$2,0)+1),0)</f>
        <v>0</v>
      </c>
      <c r="F13" s="19" t="str" cm="1">
        <f t="array" ref="F13">IFERROR(INDEX('Daily Report'!$A$2:$IR$39,MATCH($D$1,'Daily Report'!$C$2:$C$39,0),MATCH($B13,'Daily Report'!$A$2:$IR$2,0)+2),0)</f>
        <v/>
      </c>
      <c r="G13" s="21" t="str" cm="1">
        <f t="array" ref="G13">IFERROR(INDEX('Daily Report'!$A$2:$IR$39,MATCH($D$1,'Daily Report'!$C$2:$C$39,0),MATCH($B13,'Daily Report'!$A$2:$IR$2,0)+3),0)</f>
        <v>0</v>
      </c>
      <c r="H13" s="21" t="str" cm="1">
        <f t="array" ref="H13">IFERROR(INDEX('Daily Report'!$A$2:$IR$39,MATCH($D$1,'Daily Report'!$C$2:$C$39,0),MATCH($B13,'Daily Report'!$A$2:$IR$2,0)+4),0)</f>
        <v>0</v>
      </c>
      <c r="I13" s="22">
        <f t="shared" si="0"/>
        <v>0</v>
      </c>
      <c r="J13" s="31">
        <f t="shared" si="4"/>
        <v>0</v>
      </c>
      <c r="K13" s="46"/>
    </row>
    <row r="14" spans="1:11" ht="15.75" customHeight="1" x14ac:dyDescent="0.25">
      <c r="A14" s="2">
        <f t="shared" ref="A14:B14" si="6">A13+1</f>
        <v>10</v>
      </c>
      <c r="B14" s="12">
        <f t="shared" si="6"/>
        <v>45818</v>
      </c>
      <c r="C14" s="5"/>
      <c r="D14" s="21">
        <f>IFERROR(INDEX('Daily Report'!$A$2:$IR$39,MATCH($D$1,'Daily Report'!$C$2:$C$39,0),MATCH($B14,'Daily Report'!$A$2:$IR$2,0)),0)</f>
        <v>395.55</v>
      </c>
      <c r="E14" s="21" cm="1">
        <f t="array" ref="E14">IFERROR(INDEX('Daily Report'!$A$2:$IR$39,MATCH($D$1,'Daily Report'!$C$2:$C$39,0),MATCH($B14,'Daily Report'!$A$2:$IR$2,0)+1),0)</f>
        <v>0</v>
      </c>
      <c r="F14" s="19" t="str" cm="1">
        <f t="array" ref="F14">IFERROR(INDEX('Daily Report'!$A$2:$IR$39,MATCH($D$1,'Daily Report'!$C$2:$C$39,0),MATCH($B14,'Daily Report'!$A$2:$IR$2,0)+2),0)</f>
        <v/>
      </c>
      <c r="G14" s="21" t="str" cm="1">
        <f t="array" ref="G14">IFERROR(INDEX('Daily Report'!$A$2:$IR$39,MATCH($D$1,'Daily Report'!$C$2:$C$39,0),MATCH($B14,'Daily Report'!$A$2:$IR$2,0)+3),0)</f>
        <v>0</v>
      </c>
      <c r="H14" s="21" t="str" cm="1">
        <f t="array" ref="H14">IFERROR(INDEX('Daily Report'!$A$2:$IR$39,MATCH($D$1,'Daily Report'!$C$2:$C$39,0),MATCH($B14,'Daily Report'!$A$2:$IR$2,0)+4),0)</f>
        <v>0</v>
      </c>
      <c r="I14" s="22">
        <f t="shared" si="0"/>
        <v>395.55</v>
      </c>
      <c r="J14" s="31">
        <f t="shared" si="4"/>
        <v>395.55</v>
      </c>
      <c r="K14" s="46"/>
    </row>
    <row r="15" spans="1:11" ht="15.75" customHeight="1" x14ac:dyDescent="0.25">
      <c r="A15" s="2">
        <f t="shared" ref="A15:B15" si="7">A14+1</f>
        <v>11</v>
      </c>
      <c r="B15" s="12">
        <f t="shared" si="7"/>
        <v>45819</v>
      </c>
      <c r="C15" s="5"/>
      <c r="D15" s="21">
        <f>IFERROR(INDEX('Daily Report'!$A$2:$IR$39,MATCH($D$1,'Daily Report'!$C$2:$C$39,0),MATCH($B15,'Daily Report'!$A$2:$IR$2,0)),0)</f>
        <v>0</v>
      </c>
      <c r="E15" s="21" cm="1">
        <f t="array" ref="E15">IFERROR(INDEX('Daily Report'!$A$2:$IR$39,MATCH($D$1,'Daily Report'!$C$2:$C$39,0),MATCH($B15,'Daily Report'!$A$2:$IR$2,0)+1),0)</f>
        <v>0</v>
      </c>
      <c r="F15" s="19" t="str" cm="1">
        <f t="array" ref="F15">IFERROR(INDEX('Daily Report'!$A$2:$IR$39,MATCH($D$1,'Daily Report'!$C$2:$C$39,0),MATCH($B15,'Daily Report'!$A$2:$IR$2,0)+2),0)</f>
        <v/>
      </c>
      <c r="G15" s="21" t="str" cm="1">
        <f t="array" ref="G15">IFERROR(INDEX('Daily Report'!$A$2:$IR$39,MATCH($D$1,'Daily Report'!$C$2:$C$39,0),MATCH($B15,'Daily Report'!$A$2:$IR$2,0)+3),0)</f>
        <v>0</v>
      </c>
      <c r="H15" s="21" t="str" cm="1">
        <f t="array" ref="H15">IFERROR(INDEX('Daily Report'!$A$2:$IR$39,MATCH($D$1,'Daily Report'!$C$2:$C$39,0),MATCH($B15,'Daily Report'!$A$2:$IR$2,0)+4),0)</f>
        <v>0</v>
      </c>
      <c r="I15" s="22">
        <f t="shared" si="0"/>
        <v>0</v>
      </c>
      <c r="J15" s="20">
        <f t="shared" si="4"/>
        <v>395.55</v>
      </c>
      <c r="K15" s="46"/>
    </row>
    <row r="16" spans="1:11" ht="15.75" customHeight="1" x14ac:dyDescent="0.25">
      <c r="A16" s="2">
        <f t="shared" ref="A16:B16" si="8">A15+1</f>
        <v>12</v>
      </c>
      <c r="B16" s="12">
        <f t="shared" si="8"/>
        <v>45820</v>
      </c>
      <c r="C16" s="5"/>
      <c r="D16" s="21">
        <f>IFERROR(INDEX('Daily Report'!$A$2:$IR$39,MATCH($D$1,'Daily Report'!$C$2:$C$39,0),MATCH($B16,'Daily Report'!$A$2:$IR$2,0)),0)</f>
        <v>0</v>
      </c>
      <c r="E16" s="21" cm="1">
        <f t="array" ref="E16">IFERROR(INDEX('Daily Report'!$A$2:$IR$39,MATCH($D$1,'Daily Report'!$C$2:$C$39,0),MATCH($B16,'Daily Report'!$A$2:$IR$2,0)+1),0)</f>
        <v>0</v>
      </c>
      <c r="F16" s="19" t="str" cm="1">
        <f t="array" ref="F16">IFERROR(INDEX('Daily Report'!$A$2:$IR$39,MATCH($D$1,'Daily Report'!$C$2:$C$39,0),MATCH($B16,'Daily Report'!$A$2:$IR$2,0)+2),0)</f>
        <v/>
      </c>
      <c r="G16" s="21" t="str" cm="1">
        <f t="array" ref="G16">IFERROR(INDEX('Daily Report'!$A$2:$IR$39,MATCH($D$1,'Daily Report'!$C$2:$C$39,0),MATCH($B16,'Daily Report'!$A$2:$IR$2,0)+3),0)</f>
        <v>0</v>
      </c>
      <c r="H16" s="21" t="str" cm="1">
        <f t="array" ref="H16">IFERROR(INDEX('Daily Report'!$A$2:$IR$39,MATCH($D$1,'Daily Report'!$C$2:$C$39,0),MATCH($B16,'Daily Report'!$A$2:$IR$2,0)+4),0)</f>
        <v>0</v>
      </c>
      <c r="I16" s="22">
        <f t="shared" si="0"/>
        <v>0</v>
      </c>
      <c r="J16" s="20">
        <f t="shared" si="4"/>
        <v>395.55</v>
      </c>
      <c r="K16" s="46"/>
    </row>
    <row r="17" spans="1:11" ht="15.75" customHeight="1" x14ac:dyDescent="0.25">
      <c r="A17" s="2">
        <f t="shared" ref="A17:B17" si="9">A16+1</f>
        <v>13</v>
      </c>
      <c r="B17" s="12">
        <f t="shared" si="9"/>
        <v>45821</v>
      </c>
      <c r="C17" s="5"/>
      <c r="D17" s="37">
        <f>IFERROR(INDEX('Daily Report'!$A$2:$IR$39,MATCH($D$1,'Daily Report'!$C$2:$C$39,0),MATCH($B17,'Daily Report'!$A$2:$IR$2,0)),0)</f>
        <v>0</v>
      </c>
      <c r="E17" s="37" cm="1">
        <f t="array" ref="E17">IFERROR(INDEX('Daily Report'!$A$2:$IR$39,MATCH($D$1,'Daily Report'!$C$2:$C$39,0),MATCH($B17,'Daily Report'!$A$2:$IR$2,0)+1),0)</f>
        <v>0</v>
      </c>
      <c r="F17" s="19" t="str" cm="1">
        <f t="array" ref="F17">IFERROR(INDEX('Daily Report'!$A$2:$IR$39,MATCH($D$1,'Daily Report'!$C$2:$C$39,0),MATCH($B17,'Daily Report'!$A$2:$IR$2,0)+2),0)</f>
        <v/>
      </c>
      <c r="G17" s="37" t="str" cm="1">
        <f t="array" ref="G17">IFERROR(INDEX('Daily Report'!$A$2:$IR$39,MATCH($D$1,'Daily Report'!$C$2:$C$39,0),MATCH($B17,'Daily Report'!$A$2:$IR$2,0)+3),0)</f>
        <v>0</v>
      </c>
      <c r="H17" s="37" t="str" cm="1">
        <f t="array" ref="H17">IFERROR(INDEX('Daily Report'!$A$2:$IR$39,MATCH($D$1,'Daily Report'!$C$2:$C$39,0),MATCH($B17,'Daily Report'!$A$2:$IR$2,0)+4),0)</f>
        <v>0</v>
      </c>
      <c r="I17" s="22">
        <f t="shared" si="0"/>
        <v>0</v>
      </c>
      <c r="J17" s="31">
        <f t="shared" si="4"/>
        <v>395.55</v>
      </c>
      <c r="K17" s="46"/>
    </row>
    <row r="18" spans="1:11" ht="15.75" customHeight="1" x14ac:dyDescent="0.25">
      <c r="A18" s="2">
        <f t="shared" ref="A18:B18" si="10">A17+1</f>
        <v>14</v>
      </c>
      <c r="B18" s="12">
        <f t="shared" si="10"/>
        <v>45822</v>
      </c>
      <c r="C18" s="5"/>
      <c r="D18" s="37">
        <f>IFERROR(INDEX('Daily Report'!$A$2:$IR$39,MATCH($D$1,'Daily Report'!$C$2:$C$39,0),MATCH($B18,'Daily Report'!$A$2:$IR$2,0)),0)</f>
        <v>0</v>
      </c>
      <c r="E18" s="21" cm="1">
        <f t="array" ref="E18">IFERROR(INDEX('Daily Report'!$A$2:$IR$39,MATCH($D$1,'Daily Report'!$C$2:$C$39,0),MATCH($B18,'Daily Report'!$A$2:$IR$2,0)+1),0)</f>
        <v>0</v>
      </c>
      <c r="F18" s="12" t="str" cm="1">
        <f t="array" ref="F18">IFERROR(INDEX('Daily Report'!$A$2:$IR$39,MATCH($D$1,'Daily Report'!$C$2:$C$39,0),MATCH($B18,'Daily Report'!$A$2:$IR$2,0)+2),0)</f>
        <v/>
      </c>
      <c r="G18" s="37" t="str" cm="1">
        <f t="array" ref="G18">IFERROR(INDEX('Daily Report'!$A$2:$IR$39,MATCH($D$1,'Daily Report'!$C$2:$C$39,0),MATCH($B18,'Daily Report'!$A$2:$IR$2,0)+3),0)</f>
        <v>0</v>
      </c>
      <c r="H18" s="37" t="str" cm="1">
        <f t="array" ref="H18">IFERROR(INDEX('Daily Report'!$A$2:$IR$39,MATCH($D$1,'Daily Report'!$C$2:$C$39,0),MATCH($B18,'Daily Report'!$A$2:$IR$2,0)+4),0)</f>
        <v>0</v>
      </c>
      <c r="I18" s="22">
        <f t="shared" si="0"/>
        <v>0</v>
      </c>
      <c r="J18" s="31">
        <f t="shared" si="4"/>
        <v>395.55</v>
      </c>
      <c r="K18" s="46"/>
    </row>
    <row r="19" spans="1:11" ht="15.75" customHeight="1" x14ac:dyDescent="0.25">
      <c r="A19" s="2">
        <f t="shared" ref="A19:B19" si="11">A18+1</f>
        <v>15</v>
      </c>
      <c r="B19" s="12">
        <f t="shared" si="11"/>
        <v>45823</v>
      </c>
      <c r="C19" s="5"/>
      <c r="D19" s="21">
        <f>IFERROR(INDEX('Daily Report'!$A$2:$IR$39,MATCH($D$1,'Daily Report'!$C$2:$C$39,0),MATCH($B19,'Daily Report'!$A$2:$IR$2,0)),0)</f>
        <v>0</v>
      </c>
      <c r="E19" s="21" cm="1">
        <f t="array" ref="E19">IFERROR(INDEX('Daily Report'!$A$2:$IR$39,MATCH($D$1,'Daily Report'!$C$2:$C$39,0),MATCH($B19,'Daily Report'!$A$2:$IR$2,0)+1),0)</f>
        <v>0</v>
      </c>
      <c r="F19" s="19" t="str" cm="1">
        <f t="array" ref="F19">IFERROR(INDEX('Daily Report'!$A$2:$IR$39,MATCH($D$1,'Daily Report'!$C$2:$C$39,0),MATCH($B19,'Daily Report'!$A$2:$IR$2,0)+2),0)</f>
        <v/>
      </c>
      <c r="G19" s="21" t="str" cm="1">
        <f t="array" ref="G19">IFERROR(INDEX('Daily Report'!$A$2:$IR$39,MATCH($D$1,'Daily Report'!$C$2:$C$39,0),MATCH($B19,'Daily Report'!$A$2:$IR$2,0)+3),0)</f>
        <v>0</v>
      </c>
      <c r="H19" s="21" t="str" cm="1">
        <f t="array" ref="H19">IFERROR(INDEX('Daily Report'!$A$2:$IR$39,MATCH($D$1,'Daily Report'!$C$2:$C$39,0),MATCH($B19,'Daily Report'!$A$2:$IR$2,0)+4),0)</f>
        <v>0</v>
      </c>
      <c r="I19" s="22">
        <f t="shared" si="0"/>
        <v>0</v>
      </c>
      <c r="J19" s="20">
        <f t="shared" si="4"/>
        <v>395.55</v>
      </c>
      <c r="K19" s="46"/>
    </row>
    <row r="20" spans="1:11" ht="15.75" customHeight="1" x14ac:dyDescent="0.25">
      <c r="A20" s="2">
        <f t="shared" ref="A20:B20" si="12">A19+1</f>
        <v>16</v>
      </c>
      <c r="B20" s="12">
        <f t="shared" si="12"/>
        <v>45824</v>
      </c>
      <c r="C20" s="5"/>
      <c r="D20" s="21">
        <f>IFERROR(INDEX('Daily Report'!$A$2:$IR$39,MATCH($D$1,'Daily Report'!$C$2:$C$39,0),MATCH($B20,'Daily Report'!$A$2:$IR$2,0)),0)</f>
        <v>0</v>
      </c>
      <c r="E20" s="21" cm="1">
        <f t="array" ref="E20">IFERROR(INDEX('Daily Report'!$A$2:$IR$39,MATCH($D$1,'Daily Report'!$C$2:$C$39,0),MATCH($B20,'Daily Report'!$A$2:$IR$2,0)+1),0)</f>
        <v>0</v>
      </c>
      <c r="F20" s="19" t="str" cm="1">
        <f t="array" ref="F20">IFERROR(INDEX('Daily Report'!$A$2:$IR$39,MATCH($D$1,'Daily Report'!$C$2:$C$39,0),MATCH($B20,'Daily Report'!$A$2:$IR$2,0)+2),0)</f>
        <v/>
      </c>
      <c r="G20" s="21" t="str" cm="1">
        <f t="array" ref="G20">IFERROR(INDEX('Daily Report'!$A$2:$IR$39,MATCH($D$1,'Daily Report'!$C$2:$C$39,0),MATCH($B20,'Daily Report'!$A$2:$IR$2,0)+3),0)</f>
        <v>0</v>
      </c>
      <c r="H20" s="21" t="str" cm="1">
        <f t="array" ref="H20">IFERROR(INDEX('Daily Report'!$A$2:$IR$39,MATCH($D$1,'Daily Report'!$C$2:$C$39,0),MATCH($B20,'Daily Report'!$A$2:$IR$2,0)+4),0)</f>
        <v>0</v>
      </c>
      <c r="I20" s="22">
        <f t="shared" si="0"/>
        <v>0</v>
      </c>
      <c r="J20" s="20">
        <f t="shared" si="4"/>
        <v>395.55</v>
      </c>
      <c r="K20" s="46"/>
    </row>
    <row r="21" spans="1:11" ht="15.75" customHeight="1" x14ac:dyDescent="0.25">
      <c r="A21" s="2">
        <f t="shared" ref="A21:B21" si="13">A20+1</f>
        <v>17</v>
      </c>
      <c r="B21" s="12">
        <f t="shared" si="13"/>
        <v>45825</v>
      </c>
      <c r="C21" s="5"/>
      <c r="D21" s="21">
        <f>IFERROR(INDEX('Daily Report'!$A$2:$IR$39,MATCH($D$1,'Daily Report'!$C$2:$C$39,0),MATCH($B21,'Daily Report'!$A$2:$IR$2,0)),0)</f>
        <v>0</v>
      </c>
      <c r="E21" s="21" cm="1">
        <f t="array" ref="E21">IFERROR(INDEX('Daily Report'!$A$2:$IR$39,MATCH($D$1,'Daily Report'!$C$2:$C$39,0),MATCH($B21,'Daily Report'!$A$2:$IR$2,0)+1),0)</f>
        <v>0</v>
      </c>
      <c r="F21" s="19" t="str" cm="1">
        <f t="array" ref="F21">IFERROR(INDEX('Daily Report'!$A$2:$IR$39,MATCH($D$1,'Daily Report'!$C$2:$C$39,0),MATCH($B21,'Daily Report'!$A$2:$IR$2,0)+2),0)</f>
        <v/>
      </c>
      <c r="G21" s="21" t="str" cm="1">
        <f t="array" ref="G21">IFERROR(INDEX('Daily Report'!$A$2:$IR$39,MATCH($D$1,'Daily Report'!$C$2:$C$39,0),MATCH($B21,'Daily Report'!$A$2:$IR$2,0)+3),0)</f>
        <v>0</v>
      </c>
      <c r="H21" s="21" t="str" cm="1">
        <f t="array" ref="H21">IFERROR(INDEX('Daily Report'!$A$2:$IR$39,MATCH($D$1,'Daily Report'!$C$2:$C$39,0),MATCH($B21,'Daily Report'!$A$2:$IR$2,0)+4),0)</f>
        <v>0</v>
      </c>
      <c r="I21" s="22">
        <f t="shared" si="0"/>
        <v>0</v>
      </c>
      <c r="J21" s="31">
        <f t="shared" si="4"/>
        <v>395.55</v>
      </c>
      <c r="K21" s="46"/>
    </row>
    <row r="22" spans="1:11" ht="15.75" customHeight="1" x14ac:dyDescent="0.25">
      <c r="A22" s="2">
        <f t="shared" ref="A22:B22" si="14">A21+1</f>
        <v>18</v>
      </c>
      <c r="B22" s="12">
        <f t="shared" si="14"/>
        <v>45826</v>
      </c>
      <c r="C22" s="5"/>
      <c r="D22" s="37">
        <f>IFERROR(INDEX('Daily Report'!$A$2:$IR$39,MATCH($D$1,'Daily Report'!$C$2:$C$39,0),MATCH($B22,'Daily Report'!$A$2:$IR$2,0)),0)</f>
        <v>0</v>
      </c>
      <c r="E22" s="37" cm="1">
        <f t="array" ref="E22">IFERROR(INDEX('Daily Report'!$A$2:$IR$39,MATCH($D$1,'Daily Report'!$C$2:$C$39,0),MATCH($B22,'Daily Report'!$A$2:$IR$2,0)+1),0)</f>
        <v>0</v>
      </c>
      <c r="F22" s="19" t="str" cm="1">
        <f t="array" ref="F22">IFERROR(INDEX('Daily Report'!$A$2:$IR$39,MATCH($D$1,'Daily Report'!$C$2:$C$39,0),MATCH($B22,'Daily Report'!$A$2:$IR$2,0)+2),0)</f>
        <v/>
      </c>
      <c r="G22" s="37" t="str" cm="1">
        <f t="array" ref="G22">IFERROR(INDEX('Daily Report'!$A$2:$IR$39,MATCH($D$1,'Daily Report'!$C$2:$C$39,0),MATCH($B22,'Daily Report'!$A$2:$IR$2,0)+3),0)</f>
        <v>0</v>
      </c>
      <c r="H22" s="37" t="str" cm="1">
        <f t="array" ref="H22">IFERROR(INDEX('Daily Report'!$A$2:$IR$39,MATCH($D$1,'Daily Report'!$C$2:$C$39,0),MATCH($B22,'Daily Report'!$A$2:$IR$2,0)+4),0)</f>
        <v>0</v>
      </c>
      <c r="I22" s="22">
        <f t="shared" si="0"/>
        <v>0</v>
      </c>
      <c r="J22" s="31">
        <f t="shared" si="4"/>
        <v>395.55</v>
      </c>
      <c r="K22" s="46"/>
    </row>
    <row r="23" spans="1:11" ht="15.75" customHeight="1" x14ac:dyDescent="0.25">
      <c r="A23" s="2">
        <f t="shared" ref="A23:B23" si="15">A22+1</f>
        <v>19</v>
      </c>
      <c r="B23" s="12">
        <f t="shared" si="15"/>
        <v>45827</v>
      </c>
      <c r="C23" s="5"/>
      <c r="D23" s="37">
        <f>IFERROR(INDEX('Daily Report'!$A$2:$IR$39,MATCH($D$1,'Daily Report'!$C$2:$C$39,0),MATCH($B23,'Daily Report'!$A$2:$IR$2,0)),0)</f>
        <v>0</v>
      </c>
      <c r="E23" s="37" cm="1">
        <f t="array" ref="E23">IFERROR(INDEX('Daily Report'!$A$2:$IR$39,MATCH($D$1,'Daily Report'!$C$2:$C$39,0),MATCH($B23,'Daily Report'!$A$2:$IR$2,0)+1),0)</f>
        <v>0</v>
      </c>
      <c r="F23" s="19" t="str" cm="1">
        <f t="array" ref="F23">IFERROR(INDEX('Daily Report'!$A$2:$IR$39,MATCH($D$1,'Daily Report'!$C$2:$C$39,0),MATCH($B23,'Daily Report'!$A$2:$IR$2,0)+2),0)</f>
        <v/>
      </c>
      <c r="G23" s="37" t="str" cm="1">
        <f t="array" ref="G23">IFERROR(INDEX('Daily Report'!$A$2:$IR$39,MATCH($D$1,'Daily Report'!$C$2:$C$39,0),MATCH($B23,'Daily Report'!$A$2:$IR$2,0)+3),0)</f>
        <v>0</v>
      </c>
      <c r="H23" s="37" t="str" cm="1">
        <f t="array" ref="H23">IFERROR(INDEX('Daily Report'!$A$2:$IR$39,MATCH($D$1,'Daily Report'!$C$2:$C$39,0),MATCH($B23,'Daily Report'!$A$2:$IR$2,0)+4),0)</f>
        <v>0</v>
      </c>
      <c r="I23" s="22">
        <f t="shared" si="0"/>
        <v>0</v>
      </c>
      <c r="J23" s="31">
        <f t="shared" si="4"/>
        <v>395.55</v>
      </c>
      <c r="K23" s="46"/>
    </row>
    <row r="24" spans="1:11" ht="15.75" customHeight="1" x14ac:dyDescent="0.25">
      <c r="A24" s="2">
        <f t="shared" ref="A24:B24" si="16">A23+1</f>
        <v>20</v>
      </c>
      <c r="B24" s="12">
        <f t="shared" si="16"/>
        <v>45828</v>
      </c>
      <c r="C24" s="5"/>
      <c r="D24" s="37">
        <f>IFERROR(INDEX('Daily Report'!$A$2:$IR$39,MATCH($D$1,'Daily Report'!$C$2:$C$39,0),MATCH($B24,'Daily Report'!$A$2:$IR$2,0)),0)</f>
        <v>0</v>
      </c>
      <c r="E24" s="37" cm="1">
        <f t="array" ref="E24">IFERROR(INDEX('Daily Report'!$A$2:$IR$39,MATCH($D$1,'Daily Report'!$C$2:$C$39,0),MATCH($B24,'Daily Report'!$A$2:$IR$2,0)+1),0)</f>
        <v>0</v>
      </c>
      <c r="F24" s="19" t="str" cm="1">
        <f t="array" ref="F24">IFERROR(INDEX('Daily Report'!$A$2:$IR$39,MATCH($D$1,'Daily Report'!$C$2:$C$39,0),MATCH($B24,'Daily Report'!$A$2:$IR$2,0)+2),0)</f>
        <v/>
      </c>
      <c r="G24" s="37" t="str" cm="1">
        <f t="array" ref="G24">IFERROR(INDEX('Daily Report'!$A$2:$IR$39,MATCH($D$1,'Daily Report'!$C$2:$C$39,0),MATCH($B24,'Daily Report'!$A$2:$IR$2,0)+3),0)</f>
        <v>0</v>
      </c>
      <c r="H24" s="37" t="str" cm="1">
        <f t="array" ref="H24">IFERROR(INDEX('Daily Report'!$A$2:$IR$39,MATCH($D$1,'Daily Report'!$C$2:$C$39,0),MATCH($B24,'Daily Report'!$A$2:$IR$2,0)+4),0)</f>
        <v>0</v>
      </c>
      <c r="I24" s="22">
        <f t="shared" si="0"/>
        <v>0</v>
      </c>
      <c r="J24" s="31">
        <f t="shared" si="4"/>
        <v>395.55</v>
      </c>
      <c r="K24" s="46"/>
    </row>
    <row r="25" spans="1:11" ht="15" x14ac:dyDescent="0.25">
      <c r="A25" s="2">
        <f t="shared" ref="A25:B25" si="17">A24+1</f>
        <v>21</v>
      </c>
      <c r="B25" s="12">
        <f t="shared" si="17"/>
        <v>45829</v>
      </c>
      <c r="C25" s="5"/>
      <c r="D25" s="37">
        <f>IFERROR(INDEX('Daily Report'!$A$2:$IR$39,MATCH($D$1,'Daily Report'!$C$2:$C$39,0),MATCH($B25,'Daily Report'!$A$2:$IR$2,0)),0)</f>
        <v>0</v>
      </c>
      <c r="E25" s="37" cm="1">
        <f t="array" ref="E25">IFERROR(INDEX('Daily Report'!$A$2:$IR$39,MATCH($D$1,'Daily Report'!$C$2:$C$39,0),MATCH($B25,'Daily Report'!$A$2:$IR$2,0)+1),0)</f>
        <v>0</v>
      </c>
      <c r="F25" s="19" t="str" cm="1">
        <f t="array" ref="F25">IFERROR(INDEX('Daily Report'!$A$2:$IR$39,MATCH($D$1,'Daily Report'!$C$2:$C$39,0),MATCH($B25,'Daily Report'!$A$2:$IR$2,0)+2),0)</f>
        <v/>
      </c>
      <c r="G25" s="37" t="str" cm="1">
        <f t="array" ref="G25">IFERROR(INDEX('Daily Report'!$A$2:$IR$39,MATCH($D$1,'Daily Report'!$C$2:$C$39,0),MATCH($B25,'Daily Report'!$A$2:$IR$2,0)+3),0)</f>
        <v>0</v>
      </c>
      <c r="H25" s="37" t="str" cm="1">
        <f t="array" ref="H25">IFERROR(INDEX('Daily Report'!$A$2:$IR$39,MATCH($D$1,'Daily Report'!$C$2:$C$39,0),MATCH($B25,'Daily Report'!$A$2:$IR$2,0)+4),0)</f>
        <v>0</v>
      </c>
      <c r="I25" s="22">
        <f t="shared" si="0"/>
        <v>0</v>
      </c>
      <c r="J25" s="31">
        <f t="shared" si="4"/>
        <v>395.55</v>
      </c>
      <c r="K25" s="46"/>
    </row>
    <row r="26" spans="1:11" ht="15" x14ac:dyDescent="0.25">
      <c r="A26" s="2">
        <f t="shared" ref="A26:B26" si="18">A25+1</f>
        <v>22</v>
      </c>
      <c r="B26" s="12">
        <f t="shared" si="18"/>
        <v>45830</v>
      </c>
      <c r="C26" s="5"/>
      <c r="D26" s="37">
        <f>IFERROR(INDEX('Daily Report'!$A$2:$IR$39,MATCH($D$1,'Daily Report'!$C$2:$C$39,0),MATCH($B26,'Daily Report'!$A$2:$IR$2,0)),0)</f>
        <v>0</v>
      </c>
      <c r="E26" s="37" cm="1">
        <f t="array" ref="E26">IFERROR(INDEX('Daily Report'!$A$2:$IR$39,MATCH($D$1,'Daily Report'!$C$2:$C$39,0),MATCH($B26,'Daily Report'!$A$2:$IR$2,0)+1),0)</f>
        <v>0</v>
      </c>
      <c r="F26" s="19" t="str" cm="1">
        <f t="array" ref="F26">IFERROR(INDEX('Daily Report'!$A$2:$IR$39,MATCH($D$1,'Daily Report'!$C$2:$C$39,0),MATCH($B26,'Daily Report'!$A$2:$IR$2,0)+2),0)</f>
        <v/>
      </c>
      <c r="G26" s="37" t="str" cm="1">
        <f t="array" ref="G26">IFERROR(INDEX('Daily Report'!$A$2:$IR$39,MATCH($D$1,'Daily Report'!$C$2:$C$39,0),MATCH($B26,'Daily Report'!$A$2:$IR$2,0)+3),0)</f>
        <v>0</v>
      </c>
      <c r="H26" s="37" t="str" cm="1">
        <f t="array" ref="H26">IFERROR(INDEX('Daily Report'!$A$2:$IR$39,MATCH($D$1,'Daily Report'!$C$2:$C$39,0),MATCH($B26,'Daily Report'!$A$2:$IR$2,0)+4),0)</f>
        <v>0</v>
      </c>
      <c r="I26" s="22">
        <f t="shared" si="0"/>
        <v>0</v>
      </c>
      <c r="J26" s="20">
        <f t="shared" si="4"/>
        <v>395.55</v>
      </c>
      <c r="K26" s="46"/>
    </row>
    <row r="27" spans="1:11" ht="15" x14ac:dyDescent="0.25">
      <c r="A27" s="2">
        <f t="shared" ref="A27:B27" si="19">A26+1</f>
        <v>23</v>
      </c>
      <c r="B27" s="12">
        <f t="shared" si="19"/>
        <v>45831</v>
      </c>
      <c r="C27" s="5"/>
      <c r="D27" s="37">
        <f>IFERROR(INDEX('Daily Report'!$A$2:$IR$39,MATCH($D$1,'Daily Report'!$C$2:$C$39,0),MATCH($B27,'Daily Report'!$A$2:$IR$2,0)),0)</f>
        <v>0</v>
      </c>
      <c r="E27" s="37" cm="1">
        <f t="array" ref="E27">IFERROR(INDEX('Daily Report'!$A$2:$IR$39,MATCH($D$1,'Daily Report'!$C$2:$C$39,0),MATCH($B27,'Daily Report'!$A$2:$IR$2,0)+1),0)</f>
        <v>0</v>
      </c>
      <c r="F27" s="19" t="str" cm="1">
        <f t="array" ref="F27">IFERROR(INDEX('Daily Report'!$A$2:$IR$39,MATCH($D$1,'Daily Report'!$C$2:$C$39,0),MATCH($B27,'Daily Report'!$A$2:$IR$2,0)+2),0)</f>
        <v/>
      </c>
      <c r="G27" s="37" t="str" cm="1">
        <f t="array" ref="G27">IFERROR(INDEX('Daily Report'!$A$2:$IR$39,MATCH($D$1,'Daily Report'!$C$2:$C$39,0),MATCH($B27,'Daily Report'!$A$2:$IR$2,0)+3),0)</f>
        <v>0</v>
      </c>
      <c r="H27" s="37" t="str" cm="1">
        <f t="array" ref="H27">IFERROR(INDEX('Daily Report'!$A$2:$IR$39,MATCH($D$1,'Daily Report'!$C$2:$C$39,0),MATCH($B27,'Daily Report'!$A$2:$IR$2,0)+4),0)</f>
        <v>0</v>
      </c>
      <c r="I27" s="22">
        <f t="shared" si="0"/>
        <v>0</v>
      </c>
      <c r="J27" s="31">
        <f t="shared" si="4"/>
        <v>395.55</v>
      </c>
      <c r="K27" s="46"/>
    </row>
    <row r="28" spans="1:11" ht="15" x14ac:dyDescent="0.25">
      <c r="A28" s="2">
        <f t="shared" ref="A28:B28" si="20">A27+1</f>
        <v>24</v>
      </c>
      <c r="B28" s="12">
        <f t="shared" si="20"/>
        <v>45832</v>
      </c>
      <c r="C28" s="5"/>
      <c r="D28" s="37">
        <f>IFERROR(INDEX('Daily Report'!$A$2:$IR$39,MATCH($D$1,'Daily Report'!$C$2:$C$39,0),MATCH($B28,'Daily Report'!$A$2:$IR$2,0)),0)</f>
        <v>0</v>
      </c>
      <c r="E28" s="37" cm="1">
        <f t="array" ref="E28">IFERROR(INDEX('Daily Report'!$A$2:$IR$39,MATCH($D$1,'Daily Report'!$C$2:$C$39,0),MATCH($B28,'Daily Report'!$A$2:$IR$2,0)+1),0)</f>
        <v>0</v>
      </c>
      <c r="F28" s="19" t="str" cm="1">
        <f t="array" ref="F28">IFERROR(INDEX('Daily Report'!$A$2:$IR$39,MATCH($D$1,'Daily Report'!$C$2:$C$39,0),MATCH($B28,'Daily Report'!$A$2:$IR$2,0)+2),0)</f>
        <v/>
      </c>
      <c r="G28" s="37" t="str" cm="1">
        <f t="array" ref="G28">IFERROR(INDEX('Daily Report'!$A$2:$IR$39,MATCH($D$1,'Daily Report'!$C$2:$C$39,0),MATCH($B28,'Daily Report'!$A$2:$IR$2,0)+3),0)</f>
        <v>0</v>
      </c>
      <c r="H28" s="37" t="str" cm="1">
        <f t="array" ref="H28">IFERROR(INDEX('Daily Report'!$A$2:$IR$39,MATCH($D$1,'Daily Report'!$C$2:$C$39,0),MATCH($B28,'Daily Report'!$A$2:$IR$2,0)+4),0)</f>
        <v>0</v>
      </c>
      <c r="I28" s="22">
        <f t="shared" si="0"/>
        <v>0</v>
      </c>
      <c r="J28" s="20">
        <f t="shared" si="4"/>
        <v>395.55</v>
      </c>
      <c r="K28" s="46"/>
    </row>
    <row r="29" spans="1:11" ht="15" x14ac:dyDescent="0.25">
      <c r="A29" s="2">
        <f t="shared" ref="A29:B29" si="21">A28+1</f>
        <v>25</v>
      </c>
      <c r="B29" s="12">
        <f t="shared" si="21"/>
        <v>45833</v>
      </c>
      <c r="C29" s="5"/>
      <c r="D29" s="37">
        <f>IFERROR(INDEX('Daily Report'!$A$2:$IR$39,MATCH($D$1,'Daily Report'!$C$2:$C$39,0),MATCH($B29,'Daily Report'!$A$2:$IR$2,0)),0)</f>
        <v>0</v>
      </c>
      <c r="E29" s="37" cm="1">
        <f t="array" ref="E29">IFERROR(INDEX('Daily Report'!$A$2:$IR$39,MATCH($D$1,'Daily Report'!$C$2:$C$39,0),MATCH($B29,'Daily Report'!$A$2:$IR$2,0)+1),0)</f>
        <v>0</v>
      </c>
      <c r="F29" s="19" t="str" cm="1">
        <f t="array" ref="F29">IFERROR(INDEX('Daily Report'!$A$2:$IR$39,MATCH($D$1,'Daily Report'!$C$2:$C$39,0),MATCH($B29,'Daily Report'!$A$2:$IR$2,0)+2),0)</f>
        <v/>
      </c>
      <c r="G29" s="37" t="str" cm="1">
        <f t="array" ref="G29">IFERROR(INDEX('Daily Report'!$A$2:$IR$39,MATCH($D$1,'Daily Report'!$C$2:$C$39,0),MATCH($B29,'Daily Report'!$A$2:$IR$2,0)+3),0)</f>
        <v>0</v>
      </c>
      <c r="H29" s="37" t="str" cm="1">
        <f t="array" ref="H29">IFERROR(INDEX('Daily Report'!$A$2:$IR$39,MATCH($D$1,'Daily Report'!$C$2:$C$39,0),MATCH($B29,'Daily Report'!$A$2:$IR$2,0)+4),0)</f>
        <v>0</v>
      </c>
      <c r="I29" s="22">
        <f t="shared" si="0"/>
        <v>0</v>
      </c>
      <c r="J29" s="20">
        <f t="shared" si="4"/>
        <v>395.55</v>
      </c>
      <c r="K29" s="46"/>
    </row>
    <row r="30" spans="1:11" ht="15" x14ac:dyDescent="0.25">
      <c r="A30" s="2">
        <f t="shared" ref="A30:B30" si="22">A29+1</f>
        <v>26</v>
      </c>
      <c r="B30" s="12">
        <f t="shared" si="22"/>
        <v>45834</v>
      </c>
      <c r="C30" s="5"/>
      <c r="D30" s="37">
        <f>IFERROR(INDEX('Daily Report'!$A$2:$IR$39,MATCH($D$1,'Daily Report'!$C$2:$C$39,0),MATCH($B30,'Daily Report'!$A$2:$IR$2,0)),0)</f>
        <v>0</v>
      </c>
      <c r="E30" s="37" cm="1">
        <f t="array" ref="E30">IFERROR(INDEX('Daily Report'!$A$2:$IR$39,MATCH($D$1,'Daily Report'!$C$2:$C$39,0),MATCH($B30,'Daily Report'!$A$2:$IR$2,0)+1),0)</f>
        <v>0</v>
      </c>
      <c r="F30" s="19" t="str" cm="1">
        <f t="array" ref="F30">IFERROR(INDEX('Daily Report'!$A$2:$IR$39,MATCH($D$1,'Daily Report'!$C$2:$C$39,0),MATCH($B30,'Daily Report'!$A$2:$IR$2,0)+2),0)</f>
        <v/>
      </c>
      <c r="G30" s="37" t="str" cm="1">
        <f t="array" ref="G30">IFERROR(INDEX('Daily Report'!$A$2:$IR$39,MATCH($D$1,'Daily Report'!$C$2:$C$39,0),MATCH($B30,'Daily Report'!$A$2:$IR$2,0)+3),0)</f>
        <v>0</v>
      </c>
      <c r="H30" s="37" t="str" cm="1">
        <f t="array" ref="H30">IFERROR(INDEX('Daily Report'!$A$2:$IR$39,MATCH($D$1,'Daily Report'!$C$2:$C$39,0),MATCH($B30,'Daily Report'!$A$2:$IR$2,0)+4),0)</f>
        <v>0</v>
      </c>
      <c r="I30" s="22">
        <f t="shared" si="0"/>
        <v>0</v>
      </c>
      <c r="J30" s="20">
        <f t="shared" si="4"/>
        <v>395.55</v>
      </c>
      <c r="K30" s="46"/>
    </row>
    <row r="31" spans="1:11" ht="15" x14ac:dyDescent="0.25">
      <c r="A31" s="2">
        <f t="shared" ref="A31:B32" si="23">A30+1</f>
        <v>27</v>
      </c>
      <c r="B31" s="12">
        <f t="shared" si="23"/>
        <v>45835</v>
      </c>
      <c r="C31" s="5"/>
      <c r="D31" s="21">
        <f>IFERROR(INDEX('Daily Report'!$A$2:$IR$39,MATCH($D$1,'Daily Report'!$C$2:$C$39,0),MATCH($B31,'Daily Report'!$A$2:$IR$2,0)),0)</f>
        <v>0</v>
      </c>
      <c r="E31" s="21" cm="1">
        <f t="array" ref="E31">IFERROR(INDEX('Daily Report'!$A$2:$IR$39,MATCH($D$1,'Daily Report'!$C$2:$C$39,0),MATCH($B31,'Daily Report'!$A$2:$IR$2,0)+1),0)</f>
        <v>0</v>
      </c>
      <c r="F31" s="19" t="str" cm="1">
        <f t="array" ref="F31">IFERROR(INDEX('Daily Report'!$A$2:$IR$39,MATCH($D$1,'Daily Report'!$C$2:$C$39,0),MATCH($B31,'Daily Report'!$A$2:$IR$2,0)+2),0)</f>
        <v/>
      </c>
      <c r="G31" s="21" t="str" cm="1">
        <f t="array" ref="G31">IFERROR(INDEX('Daily Report'!$A$2:$IR$39,MATCH($D$1,'Daily Report'!$C$2:$C$39,0),MATCH($B31,'Daily Report'!$A$2:$IR$2,0)+3),0)</f>
        <v>0</v>
      </c>
      <c r="H31" s="21" t="str" cm="1">
        <f t="array" ref="H31">IFERROR(INDEX('Daily Report'!$A$2:$IR$39,MATCH($D$1,'Daily Report'!$C$2:$C$39,0),MATCH($B31,'Daily Report'!$A$2:$IR$2,0)+4),0)</f>
        <v>0</v>
      </c>
      <c r="I31" s="22">
        <f t="shared" si="0"/>
        <v>0</v>
      </c>
      <c r="J31" s="20">
        <f t="shared" si="4"/>
        <v>395.55</v>
      </c>
      <c r="K31" s="46"/>
    </row>
    <row r="32" spans="1:11" ht="15" x14ac:dyDescent="0.25">
      <c r="A32" s="2">
        <f t="shared" si="23"/>
        <v>28</v>
      </c>
      <c r="B32" s="12">
        <f t="shared" si="23"/>
        <v>45836</v>
      </c>
      <c r="C32" s="5"/>
      <c r="D32" s="21">
        <f>IFERROR(INDEX('Daily Report'!$A$2:$IR$39,MATCH($D$1,'Daily Report'!$C$2:$C$39,0),MATCH($B32,'Daily Report'!$A$2:$IR$2,0)),0)</f>
        <v>0</v>
      </c>
      <c r="E32" s="21" cm="1">
        <f t="array" ref="E32">IFERROR(INDEX('Daily Report'!$A$2:$IR$39,MATCH($D$1,'Daily Report'!$C$2:$C$39,0),MATCH($B32,'Daily Report'!$A$2:$IR$2,0)+1),0)</f>
        <v>0</v>
      </c>
      <c r="F32" s="19" t="str" cm="1">
        <f t="array" ref="F32">IFERROR(INDEX('Daily Report'!$A$2:$IR$39,MATCH($D$1,'Daily Report'!$C$2:$C$39,0),MATCH($B32,'Daily Report'!$A$2:$IR$2,0)+2),0)</f>
        <v/>
      </c>
      <c r="G32" s="21" t="str" cm="1">
        <f t="array" ref="G32">IFERROR(INDEX('Daily Report'!$A$2:$IR$39,MATCH($D$1,'Daily Report'!$C$2:$C$39,0),MATCH($B32,'Daily Report'!$A$2:$IR$2,0)+3),0)</f>
        <v>0</v>
      </c>
      <c r="H32" s="21" t="str" cm="1">
        <f t="array" ref="H32">IFERROR(INDEX('Daily Report'!$A$2:$IR$39,MATCH($D$1,'Daily Report'!$C$2:$C$39,0),MATCH($B32,'Daily Report'!$A$2:$IR$2,0)+4),0)</f>
        <v>0</v>
      </c>
      <c r="I32" s="22">
        <f t="shared" si="0"/>
        <v>0</v>
      </c>
      <c r="J32" s="20">
        <f t="shared" ref="J32" si="24">J31+I32</f>
        <v>395.55</v>
      </c>
      <c r="K32" s="46"/>
    </row>
    <row r="33" spans="1:11" ht="15" x14ac:dyDescent="0.25">
      <c r="A33" s="2">
        <f t="shared" ref="A33:B34" si="25">A32+1</f>
        <v>29</v>
      </c>
      <c r="B33" s="12">
        <f t="shared" si="25"/>
        <v>45837</v>
      </c>
      <c r="C33" s="5"/>
      <c r="D33" s="37">
        <f>IFERROR(INDEX('Daily Report'!$A$2:$IR$39,MATCH($D$1,'Daily Report'!$C$2:$C$39,0),MATCH($B33,'Daily Report'!$A$2:$IR$2,0)),0)</f>
        <v>0</v>
      </c>
      <c r="E33" s="21" cm="1">
        <f t="array" ref="E33">IFERROR(INDEX('Daily Report'!$A$2:$IR$39,MATCH($D$1,'Daily Report'!$C$2:$C$39,0),MATCH($B33,'Daily Report'!$A$2:$IR$2,0)+1),0)</f>
        <v>0</v>
      </c>
      <c r="F33" s="19" t="str" cm="1">
        <f t="array" ref="F33">IFERROR(INDEX('Daily Report'!$A$2:$IR$39,MATCH($D$1,'Daily Report'!$C$2:$C$39,0),MATCH($B33,'Daily Report'!$A$2:$IR$2,0)+2),0)</f>
        <v/>
      </c>
      <c r="G33" s="37" t="str" cm="1">
        <f t="array" ref="G33">IFERROR(INDEX('Daily Report'!$A$2:$IR$39,MATCH($D$1,'Daily Report'!$C$2:$C$39,0),MATCH($B33,'Daily Report'!$A$2:$IR$2,0)+3),0)</f>
        <v>0</v>
      </c>
      <c r="H33" s="37" t="str" cm="1">
        <f t="array" ref="H33">IFERROR(INDEX('Daily Report'!$A$2:$IR$39,MATCH($D$1,'Daily Report'!$C$2:$C$39,0),MATCH($B33,'Daily Report'!$A$2:$IR$2,0)+4),0)</f>
        <v>0</v>
      </c>
      <c r="I33" s="22">
        <f t="shared" si="0"/>
        <v>0</v>
      </c>
      <c r="J33" s="31">
        <f t="shared" ref="J33" si="26">J32+I33</f>
        <v>395.55</v>
      </c>
      <c r="K33" s="46"/>
    </row>
    <row r="34" spans="1:11" ht="15" x14ac:dyDescent="0.25">
      <c r="A34" s="2">
        <f t="shared" si="25"/>
        <v>30</v>
      </c>
      <c r="B34" s="12">
        <f t="shared" si="25"/>
        <v>45838</v>
      </c>
      <c r="C34" s="5"/>
      <c r="D34" s="37">
        <f>IFERROR(INDEX('Daily Report'!$A$2:$IR$39,MATCH($D$1,'Daily Report'!$C$2:$C$39,0),MATCH($B34,'Daily Report'!$A$2:$IR$2,0)),0)</f>
        <v>0</v>
      </c>
      <c r="E34" s="21" cm="1">
        <f t="array" ref="E34">IFERROR(INDEX('Daily Report'!$A$2:$IR$39,MATCH($D$1,'Daily Report'!$C$2:$C$39,0),MATCH($B34,'Daily Report'!$A$2:$IR$2,0)+1),0)</f>
        <v>0</v>
      </c>
      <c r="F34" s="19" t="str" cm="1">
        <f t="array" ref="F34">IFERROR(INDEX('Daily Report'!$A$2:$IR$39,MATCH($D$1,'Daily Report'!$C$2:$C$39,0),MATCH($B34,'Daily Report'!$A$2:$IR$2,0)+2),0)</f>
        <v/>
      </c>
      <c r="G34" s="37" t="str" cm="1">
        <f t="array" ref="G34">IFERROR(INDEX('Daily Report'!$A$2:$IR$39,MATCH($D$1,'Daily Report'!$C$2:$C$39,0),MATCH($B34,'Daily Report'!$A$2:$IR$2,0)+3),0)</f>
        <v>0</v>
      </c>
      <c r="H34" s="37" t="str" cm="1">
        <f t="array" ref="H34">IFERROR(INDEX('Daily Report'!$A$2:$IR$39,MATCH($D$1,'Daily Report'!$C$2:$C$39,0),MATCH($B34,'Daily Report'!$A$2:$IR$2,0)+4),0)</f>
        <v>0</v>
      </c>
      <c r="I34" s="22">
        <f t="shared" ref="I34" si="27">D34-E34-G34</f>
        <v>0</v>
      </c>
      <c r="J34" s="31">
        <f t="shared" ref="J34" si="28">J33+I34</f>
        <v>395.55</v>
      </c>
      <c r="K34" s="46"/>
    </row>
    <row r="35" spans="1:11" ht="15" x14ac:dyDescent="0.25">
      <c r="A35" s="4"/>
      <c r="B35" s="10" t="s">
        <v>72</v>
      </c>
      <c r="C35" s="5"/>
      <c r="D35" s="3">
        <f>SUM(D5:D34)</f>
        <v>395.55</v>
      </c>
      <c r="E35" s="3">
        <f>SUM(E5:E34)</f>
        <v>0</v>
      </c>
      <c r="F35" s="11"/>
      <c r="G35" s="3">
        <f>SUM(G5:G33)</f>
        <v>0</v>
      </c>
      <c r="H35" s="3"/>
      <c r="I35" s="3">
        <f>SUM(I5:I34)</f>
        <v>395.55</v>
      </c>
      <c r="J35" s="3"/>
      <c r="K35" s="45"/>
    </row>
    <row r="36" spans="1:11" ht="15.75" customHeight="1" x14ac:dyDescent="0.2">
      <c r="I36" s="28"/>
    </row>
    <row r="38" spans="1:11" ht="15.75" customHeight="1" x14ac:dyDescent="0.2">
      <c r="D38" s="40"/>
      <c r="I38" s="40"/>
    </row>
    <row r="39" spans="1:11" ht="15.75" customHeight="1" x14ac:dyDescent="0.2">
      <c r="D39" s="40"/>
    </row>
    <row r="40" spans="1:11" ht="15.75" customHeight="1" x14ac:dyDescent="0.2">
      <c r="E40" s="40"/>
      <c r="I40" s="40"/>
    </row>
    <row r="41" spans="1:11" ht="15.75" customHeight="1" x14ac:dyDescent="0.2">
      <c r="D41" s="40"/>
    </row>
    <row r="43" spans="1:11" ht="15.75" customHeight="1" x14ac:dyDescent="0.2">
      <c r="D43" s="40"/>
    </row>
    <row r="965" spans="1:6" ht="15.75" customHeight="1" x14ac:dyDescent="0.25">
      <c r="A965" s="81">
        <v>45355</v>
      </c>
      <c r="B965" s="82"/>
      <c r="C965" s="36">
        <v>37491</v>
      </c>
      <c r="E965" s="36">
        <v>37491</v>
      </c>
      <c r="F965" s="48">
        <v>45352</v>
      </c>
    </row>
    <row r="966" spans="1:6" ht="15.75" customHeight="1" x14ac:dyDescent="0.25">
      <c r="A966" s="81">
        <v>45355</v>
      </c>
      <c r="B966" s="82"/>
      <c r="C966" s="36">
        <v>37491</v>
      </c>
      <c r="E966" s="36">
        <v>37491</v>
      </c>
      <c r="F966" s="48">
        <v>45354</v>
      </c>
    </row>
    <row r="967" spans="1:6" ht="15.75" customHeight="1" x14ac:dyDescent="0.25">
      <c r="A967" s="81">
        <v>45355</v>
      </c>
      <c r="B967" s="82"/>
      <c r="C967" s="36">
        <v>37491</v>
      </c>
      <c r="E967" s="36">
        <v>37491</v>
      </c>
      <c r="F967" s="48">
        <v>45353</v>
      </c>
    </row>
    <row r="968" spans="1:6" ht="15.75" customHeight="1" x14ac:dyDescent="0.25">
      <c r="A968" s="81">
        <v>45358</v>
      </c>
      <c r="B968" s="82"/>
      <c r="C968" s="36">
        <v>37491</v>
      </c>
      <c r="E968" s="36">
        <v>37491</v>
      </c>
      <c r="F968" s="48">
        <v>45357</v>
      </c>
    </row>
    <row r="969" spans="1:6" ht="15.75" customHeight="1" x14ac:dyDescent="0.25">
      <c r="A969" s="81">
        <v>45358</v>
      </c>
      <c r="B969" s="82"/>
      <c r="C969" s="36">
        <v>37491</v>
      </c>
      <c r="E969" s="36">
        <v>37491</v>
      </c>
      <c r="F969" s="48">
        <v>45356</v>
      </c>
    </row>
    <row r="970" spans="1:6" ht="15.75" customHeight="1" x14ac:dyDescent="0.25">
      <c r="A970" s="81">
        <v>45359</v>
      </c>
      <c r="B970" s="82"/>
      <c r="C970" s="36">
        <v>37491</v>
      </c>
      <c r="E970" s="36">
        <v>37491</v>
      </c>
      <c r="F970" s="48">
        <v>45358</v>
      </c>
    </row>
    <row r="971" spans="1:6" ht="15.75" customHeight="1" x14ac:dyDescent="0.25">
      <c r="A971" s="81">
        <v>45362</v>
      </c>
      <c r="B971" s="82"/>
      <c r="C971" s="36">
        <v>37491</v>
      </c>
      <c r="E971" s="36">
        <v>37491</v>
      </c>
      <c r="F971" s="48">
        <v>45361</v>
      </c>
    </row>
    <row r="972" spans="1:6" ht="15.75" customHeight="1" x14ac:dyDescent="0.25">
      <c r="A972" s="81">
        <v>45362</v>
      </c>
      <c r="B972" s="82"/>
      <c r="C972" s="36">
        <v>37491</v>
      </c>
      <c r="E972" s="36">
        <v>37491</v>
      </c>
      <c r="F972" s="48">
        <v>45359</v>
      </c>
    </row>
    <row r="973" spans="1:6" ht="15.75" customHeight="1" x14ac:dyDescent="0.25">
      <c r="A973" s="81">
        <v>45362</v>
      </c>
      <c r="B973" s="82"/>
      <c r="C973" s="36">
        <v>37491</v>
      </c>
      <c r="E973" s="36">
        <v>37491</v>
      </c>
      <c r="F973" s="48">
        <v>45360</v>
      </c>
    </row>
    <row r="974" spans="1:6" ht="15.75" customHeight="1" x14ac:dyDescent="0.25">
      <c r="A974" s="81">
        <v>45365</v>
      </c>
      <c r="B974" s="82"/>
      <c r="C974" s="36">
        <v>37491</v>
      </c>
      <c r="E974" s="36">
        <v>37491</v>
      </c>
      <c r="F974" s="48">
        <v>45363</v>
      </c>
    </row>
    <row r="975" spans="1:6" ht="15.75" customHeight="1" x14ac:dyDescent="0.25">
      <c r="A975" s="81">
        <v>45365</v>
      </c>
      <c r="B975" s="82"/>
      <c r="C975" s="36">
        <v>37491</v>
      </c>
      <c r="E975" s="36">
        <v>37491</v>
      </c>
      <c r="F975" s="48">
        <v>45364</v>
      </c>
    </row>
    <row r="976" spans="1:6" ht="15.75" customHeight="1" x14ac:dyDescent="0.25">
      <c r="A976" s="81">
        <v>45366</v>
      </c>
      <c r="B976" s="82"/>
      <c r="C976" s="36">
        <v>37491</v>
      </c>
      <c r="E976" s="36">
        <v>37491</v>
      </c>
      <c r="F976" s="48">
        <v>45365</v>
      </c>
    </row>
    <row r="977" spans="1:6" ht="15.75" customHeight="1" x14ac:dyDescent="0.25">
      <c r="A977" s="81">
        <v>45369</v>
      </c>
      <c r="B977" s="82"/>
      <c r="C977" s="36">
        <v>37491</v>
      </c>
      <c r="E977" s="36">
        <v>37491</v>
      </c>
      <c r="F977" s="48">
        <v>45368</v>
      </c>
    </row>
    <row r="978" spans="1:6" ht="15.75" customHeight="1" x14ac:dyDescent="0.25">
      <c r="A978" s="81">
        <v>45369</v>
      </c>
      <c r="B978" s="82"/>
      <c r="C978" s="36">
        <v>37491</v>
      </c>
      <c r="E978" s="36">
        <v>37491</v>
      </c>
      <c r="F978" s="48">
        <v>45367</v>
      </c>
    </row>
    <row r="979" spans="1:6" ht="15.75" customHeight="1" x14ac:dyDescent="0.25">
      <c r="A979" s="81">
        <v>45369</v>
      </c>
      <c r="B979" s="82"/>
      <c r="C979" s="36">
        <v>37491</v>
      </c>
      <c r="E979" s="36">
        <v>37491</v>
      </c>
      <c r="F979" s="48">
        <v>45366</v>
      </c>
    </row>
    <row r="980" spans="1:6" ht="15.75" customHeight="1" x14ac:dyDescent="0.25">
      <c r="A980" s="81">
        <v>45371</v>
      </c>
      <c r="B980" s="82"/>
      <c r="C980" s="36">
        <v>37491</v>
      </c>
      <c r="E980" s="36">
        <v>37491</v>
      </c>
      <c r="F980" s="48">
        <v>45370</v>
      </c>
    </row>
    <row r="981" spans="1:6" ht="15.75" customHeight="1" x14ac:dyDescent="0.25">
      <c r="A981" s="81">
        <v>45372</v>
      </c>
      <c r="B981" s="82"/>
      <c r="C981" s="36">
        <v>37491</v>
      </c>
      <c r="E981" s="36">
        <v>37491</v>
      </c>
      <c r="F981" s="48">
        <v>45371</v>
      </c>
    </row>
    <row r="982" spans="1:6" ht="15.75" customHeight="1" x14ac:dyDescent="0.25">
      <c r="A982" s="81">
        <v>45373</v>
      </c>
      <c r="B982" s="82"/>
      <c r="C982" s="36">
        <v>37491</v>
      </c>
      <c r="E982" s="36">
        <v>37491</v>
      </c>
      <c r="F982" s="48">
        <v>45372</v>
      </c>
    </row>
    <row r="983" spans="1:6" ht="15.75" customHeight="1" x14ac:dyDescent="0.25">
      <c r="A983" s="81">
        <v>45376</v>
      </c>
      <c r="B983" s="82"/>
      <c r="C983" s="36">
        <v>37491</v>
      </c>
      <c r="E983" s="36">
        <v>37491</v>
      </c>
      <c r="F983" s="48">
        <v>45375</v>
      </c>
    </row>
    <row r="984" spans="1:6" ht="15.75" customHeight="1" x14ac:dyDescent="0.25">
      <c r="A984" s="81">
        <v>45376</v>
      </c>
      <c r="B984" s="82"/>
      <c r="C984" s="36">
        <v>37491</v>
      </c>
      <c r="E984" s="36">
        <v>37491</v>
      </c>
      <c r="F984" s="48">
        <v>45374</v>
      </c>
    </row>
    <row r="985" spans="1:6" ht="15.75" customHeight="1" x14ac:dyDescent="0.25">
      <c r="A985" s="81">
        <v>45376</v>
      </c>
      <c r="B985" s="82"/>
      <c r="C985" s="36">
        <v>37491</v>
      </c>
      <c r="E985" s="36">
        <v>37491</v>
      </c>
      <c r="F985" s="48">
        <v>45373</v>
      </c>
    </row>
    <row r="986" spans="1:6" ht="15.75" customHeight="1" x14ac:dyDescent="0.25">
      <c r="A986" s="81">
        <v>45379</v>
      </c>
      <c r="B986" s="82"/>
      <c r="C986" s="36">
        <v>37491</v>
      </c>
      <c r="E986" s="36">
        <v>37491</v>
      </c>
      <c r="F986" s="48">
        <v>45378</v>
      </c>
    </row>
  </sheetData>
  <sheetProtection algorithmName="SHA-512" hashValue="Asd5jZ3A5WvSS0pa4H0MFrJfmI2lzSPqBmhUS21NuZNlNo+s9Y9IQDjWz3fP4+UF3Dxb9mtxnapGr4EaDJcNhg==" saltValue="RpKRED64y+g5u3xtZwCrvw==" spinCount="100000" sheet="1" objects="1" scenarios="1" autoFilter="0"/>
  <protectedRanges>
    <protectedRange sqref="D1" name="Range1"/>
  </protectedRanges>
  <autoFilter ref="A3:I33" xr:uid="{00000000-0009-0000-0000-000005000000}"/>
  <customSheetViews>
    <customSheetView guid="{425CC552-FA97-4975-BD60-A4EBF936E082}" filter="1" showAutoFilter="1">
      <pageMargins left="0" right="0" top="0" bottom="0" header="0" footer="0"/>
      <autoFilter ref="A3:H32" xr:uid="{4DC07C4B-9E7E-4E2B-BBAB-BE32A946019A}"/>
    </customSheetView>
  </customSheetViews>
  <mergeCells count="22">
    <mergeCell ref="A983:B983"/>
    <mergeCell ref="A984:B984"/>
    <mergeCell ref="A985:B985"/>
    <mergeCell ref="A986:B986"/>
    <mergeCell ref="A977:B977"/>
    <mergeCell ref="A978:B978"/>
    <mergeCell ref="A979:B979"/>
    <mergeCell ref="A980:B980"/>
    <mergeCell ref="A981:B981"/>
    <mergeCell ref="A982:B982"/>
    <mergeCell ref="A976:B976"/>
    <mergeCell ref="A965:B965"/>
    <mergeCell ref="A966:B966"/>
    <mergeCell ref="A967:B967"/>
    <mergeCell ref="A968:B968"/>
    <mergeCell ref="A969:B969"/>
    <mergeCell ref="A970:B970"/>
    <mergeCell ref="A971:B971"/>
    <mergeCell ref="A972:B972"/>
    <mergeCell ref="A973:B973"/>
    <mergeCell ref="A974:B974"/>
    <mergeCell ref="A975:B97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B61A001D-9C8C-4173-BC3B-DC535C0D9B4C}">
          <x14:formula1>
            <xm:f>'Daily Report'!$C$4:$C$39</xm:f>
          </x14:formula1>
          <xm:sqref>D1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outlinePr summaryBelow="0" summaryRight="0"/>
  </sheetPr>
  <dimension ref="A1:IQ39"/>
  <sheetViews>
    <sheetView zoomScale="98" zoomScaleNormal="98" workbookViewId="0">
      <pane xSplit="3" ySplit="1" topLeftCell="AQ2" activePane="bottomRight" state="frozen"/>
      <selection pane="topRight" activeCell="D1" sqref="D1"/>
      <selection pane="bottomLeft" activeCell="A2" sqref="A2"/>
      <selection pane="bottomRight" activeCell="E3" sqref="E3"/>
    </sheetView>
  </sheetViews>
  <sheetFormatPr defaultColWidth="14.42578125" defaultRowHeight="15.75" customHeight="1" x14ac:dyDescent="0.2"/>
  <cols>
    <col min="1" max="1" width="8.5703125" bestFit="1" customWidth="1"/>
    <col min="2" max="2" width="7.5703125" bestFit="1" customWidth="1"/>
    <col min="3" max="3" width="9.28515625" customWidth="1"/>
    <col min="4" max="4" width="3.28515625" customWidth="1"/>
    <col min="5" max="11" width="14.7109375" customWidth="1"/>
    <col min="12" max="12" width="3.28515625" customWidth="1"/>
    <col min="13" max="19" width="14.7109375" customWidth="1"/>
    <col min="20" max="20" width="3.28515625" customWidth="1"/>
    <col min="21" max="27" width="14.7109375" customWidth="1"/>
    <col min="28" max="28" width="3.28515625" customWidth="1"/>
    <col min="29" max="35" width="14.7109375" customWidth="1"/>
    <col min="36" max="36" width="3.28515625" customWidth="1"/>
    <col min="37" max="43" width="14.7109375" customWidth="1"/>
    <col min="44" max="44" width="3.28515625" customWidth="1"/>
    <col min="45" max="51" width="14.7109375" customWidth="1"/>
    <col min="52" max="52" width="3.28515625" customWidth="1"/>
    <col min="53" max="59" width="14.7109375" customWidth="1"/>
    <col min="60" max="60" width="3.28515625" customWidth="1"/>
    <col min="61" max="67" width="14.7109375" customWidth="1"/>
    <col min="68" max="68" width="3.28515625" customWidth="1"/>
    <col min="69" max="75" width="14.7109375" customWidth="1"/>
    <col min="76" max="76" width="3.28515625" customWidth="1"/>
    <col min="77" max="83" width="14.7109375" customWidth="1"/>
    <col min="84" max="84" width="3.28515625" customWidth="1"/>
    <col min="85" max="91" width="14.7109375" customWidth="1"/>
    <col min="92" max="92" width="3.28515625" customWidth="1"/>
    <col min="93" max="99" width="14.7109375" customWidth="1"/>
    <col min="100" max="100" width="3.28515625" customWidth="1"/>
    <col min="101" max="107" width="14.7109375" customWidth="1"/>
    <col min="108" max="108" width="3.28515625" customWidth="1"/>
    <col min="109" max="115" width="14.7109375" customWidth="1"/>
    <col min="116" max="116" width="3.28515625" customWidth="1"/>
    <col min="117" max="123" width="14.7109375" customWidth="1"/>
    <col min="124" max="124" width="3.28515625" customWidth="1"/>
    <col min="125" max="131" width="14.7109375" customWidth="1"/>
    <col min="132" max="132" width="3.28515625" customWidth="1"/>
    <col min="133" max="139" width="14.7109375" customWidth="1"/>
    <col min="140" max="140" width="3.28515625" customWidth="1"/>
    <col min="141" max="147" width="14.7109375" customWidth="1"/>
    <col min="148" max="148" width="3.28515625" customWidth="1"/>
    <col min="149" max="155" width="14.7109375" customWidth="1"/>
    <col min="156" max="156" width="3.28515625" customWidth="1"/>
    <col min="157" max="163" width="14.7109375" customWidth="1"/>
    <col min="164" max="164" width="3.28515625" customWidth="1"/>
    <col min="165" max="171" width="14.7109375" customWidth="1"/>
    <col min="172" max="172" width="3.28515625" customWidth="1"/>
    <col min="173" max="179" width="14.7109375" customWidth="1"/>
    <col min="180" max="180" width="3.28515625" customWidth="1"/>
    <col min="181" max="187" width="14.7109375" customWidth="1"/>
    <col min="188" max="188" width="3.28515625" customWidth="1"/>
    <col min="189" max="195" width="14.7109375" customWidth="1"/>
    <col min="196" max="196" width="3.28515625" customWidth="1"/>
    <col min="197" max="203" width="14.7109375" customWidth="1"/>
    <col min="204" max="204" width="3.28515625" customWidth="1"/>
    <col min="205" max="211" width="14.7109375" customWidth="1"/>
    <col min="212" max="212" width="3.28515625" customWidth="1"/>
    <col min="213" max="219" width="14.7109375" customWidth="1"/>
    <col min="220" max="220" width="3.28515625" customWidth="1"/>
    <col min="221" max="227" width="14.7109375" customWidth="1"/>
    <col min="228" max="228" width="3.28515625" customWidth="1"/>
    <col min="229" max="235" width="14.7109375" customWidth="1"/>
    <col min="236" max="236" width="3.28515625" customWidth="1"/>
    <col min="237" max="243" width="14.7109375" customWidth="1"/>
    <col min="244" max="244" width="2.5703125" customWidth="1"/>
    <col min="245" max="251" width="14.7109375" customWidth="1"/>
  </cols>
  <sheetData>
    <row r="1" spans="1:251" ht="21" x14ac:dyDescent="0.35">
      <c r="A1" s="1"/>
      <c r="B1" s="1"/>
      <c r="C1" s="6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</row>
    <row r="2" spans="1:251" ht="15.75" customHeight="1" x14ac:dyDescent="0.3">
      <c r="A2" s="7"/>
      <c r="B2" s="7"/>
      <c r="C2" s="7"/>
      <c r="D2" s="8"/>
      <c r="E2" s="7">
        <v>45809</v>
      </c>
      <c r="F2" s="7"/>
      <c r="G2" s="7"/>
      <c r="H2" s="7"/>
      <c r="I2" s="7"/>
      <c r="J2" s="7"/>
      <c r="K2" s="7"/>
      <c r="L2" s="8"/>
      <c r="M2" s="7">
        <f>E2+1</f>
        <v>45810</v>
      </c>
      <c r="N2" s="7"/>
      <c r="O2" s="7"/>
      <c r="P2" s="7"/>
      <c r="Q2" s="7"/>
      <c r="R2" s="7"/>
      <c r="S2" s="7"/>
      <c r="T2" s="8"/>
      <c r="U2" s="7">
        <f>M2+1</f>
        <v>45811</v>
      </c>
      <c r="V2" s="7"/>
      <c r="W2" s="7"/>
      <c r="X2" s="7"/>
      <c r="Y2" s="7"/>
      <c r="Z2" s="7"/>
      <c r="AA2" s="7"/>
      <c r="AB2" s="8"/>
      <c r="AC2" s="7">
        <f>U2+1</f>
        <v>45812</v>
      </c>
      <c r="AD2" s="7"/>
      <c r="AE2" s="7"/>
      <c r="AF2" s="7"/>
      <c r="AG2" s="7"/>
      <c r="AH2" s="7"/>
      <c r="AI2" s="7"/>
      <c r="AJ2" s="8"/>
      <c r="AK2" s="7">
        <f>AC2+1</f>
        <v>45813</v>
      </c>
      <c r="AL2" s="7"/>
      <c r="AM2" s="7"/>
      <c r="AN2" s="7"/>
      <c r="AO2" s="7"/>
      <c r="AP2" s="7"/>
      <c r="AQ2" s="7"/>
      <c r="AR2" s="8"/>
      <c r="AS2" s="7">
        <f>AK2+1</f>
        <v>45814</v>
      </c>
      <c r="AT2" s="7"/>
      <c r="AU2" s="7"/>
      <c r="AV2" s="7"/>
      <c r="AW2" s="7"/>
      <c r="AX2" s="7"/>
      <c r="AY2" s="7"/>
      <c r="AZ2" s="8"/>
      <c r="BA2" s="7">
        <f>AS2+1</f>
        <v>45815</v>
      </c>
      <c r="BB2" s="7"/>
      <c r="BC2" s="7"/>
      <c r="BD2" s="7"/>
      <c r="BE2" s="7"/>
      <c r="BF2" s="7"/>
      <c r="BG2" s="7"/>
      <c r="BH2" s="8"/>
      <c r="BI2" s="7">
        <f>BA2+1</f>
        <v>45816</v>
      </c>
      <c r="BJ2" s="7"/>
      <c r="BK2" s="7"/>
      <c r="BL2" s="7"/>
      <c r="BM2" s="7"/>
      <c r="BN2" s="7"/>
      <c r="BO2" s="7"/>
      <c r="BP2" s="8"/>
      <c r="BQ2" s="7">
        <f>BI2+1</f>
        <v>45817</v>
      </c>
      <c r="BR2" s="7"/>
      <c r="BS2" s="7"/>
      <c r="BT2" s="7"/>
      <c r="BU2" s="7"/>
      <c r="BV2" s="7"/>
      <c r="BW2" s="7"/>
      <c r="BX2" s="8"/>
      <c r="BY2" s="7">
        <f>BQ2+1</f>
        <v>45818</v>
      </c>
      <c r="BZ2" s="7"/>
      <c r="CA2" s="7"/>
      <c r="CB2" s="7"/>
      <c r="CC2" s="7"/>
      <c r="CD2" s="7"/>
      <c r="CE2" s="7"/>
      <c r="CF2" s="8"/>
      <c r="CG2" s="7">
        <f>BY2+1</f>
        <v>45819</v>
      </c>
      <c r="CH2" s="7"/>
      <c r="CI2" s="7"/>
      <c r="CJ2" s="7"/>
      <c r="CK2" s="7"/>
      <c r="CL2" s="7"/>
      <c r="CM2" s="7"/>
      <c r="CN2" s="8"/>
      <c r="CO2" s="7">
        <f>CG2+1</f>
        <v>45820</v>
      </c>
      <c r="CP2" s="7"/>
      <c r="CQ2" s="7"/>
      <c r="CR2" s="7"/>
      <c r="CS2" s="7"/>
      <c r="CT2" s="7"/>
      <c r="CU2" s="7"/>
      <c r="CV2" s="8"/>
      <c r="CW2" s="7">
        <f>CO2+1</f>
        <v>45821</v>
      </c>
      <c r="CX2" s="7"/>
      <c r="CY2" s="7"/>
      <c r="CZ2" s="7"/>
      <c r="DA2" s="7"/>
      <c r="DB2" s="7"/>
      <c r="DC2" s="7"/>
      <c r="DD2" s="8"/>
      <c r="DE2" s="7">
        <f>CW2+1</f>
        <v>45822</v>
      </c>
      <c r="DF2" s="7"/>
      <c r="DG2" s="7"/>
      <c r="DH2" s="7"/>
      <c r="DI2" s="7"/>
      <c r="DJ2" s="7"/>
      <c r="DK2" s="7"/>
      <c r="DL2" s="8"/>
      <c r="DM2" s="7">
        <f>DE2+1</f>
        <v>45823</v>
      </c>
      <c r="DN2" s="7"/>
      <c r="DO2" s="7"/>
      <c r="DP2" s="7"/>
      <c r="DQ2" s="7"/>
      <c r="DR2" s="7"/>
      <c r="DS2" s="7"/>
      <c r="DT2" s="8"/>
      <c r="DU2" s="7">
        <f>DM2+1</f>
        <v>45824</v>
      </c>
      <c r="DV2" s="7"/>
      <c r="DW2" s="7"/>
      <c r="DX2" s="7"/>
      <c r="DY2" s="7"/>
      <c r="DZ2" s="7"/>
      <c r="EA2" s="7"/>
      <c r="EB2" s="8"/>
      <c r="EC2" s="7">
        <f>DU2+1</f>
        <v>45825</v>
      </c>
      <c r="ED2" s="7"/>
      <c r="EE2" s="7"/>
      <c r="EF2" s="7"/>
      <c r="EG2" s="7"/>
      <c r="EH2" s="7"/>
      <c r="EI2" s="7"/>
      <c r="EJ2" s="8"/>
      <c r="EK2" s="7">
        <f>EC2+1</f>
        <v>45826</v>
      </c>
      <c r="EL2" s="7"/>
      <c r="EM2" s="7"/>
      <c r="EN2" s="7"/>
      <c r="EO2" s="7"/>
      <c r="EP2" s="7"/>
      <c r="EQ2" s="7"/>
      <c r="ER2" s="8"/>
      <c r="ES2" s="7">
        <f>EK2+1</f>
        <v>45827</v>
      </c>
      <c r="ET2" s="7"/>
      <c r="EU2" s="7"/>
      <c r="EV2" s="7"/>
      <c r="EW2" s="7"/>
      <c r="EX2" s="7"/>
      <c r="EY2" s="7"/>
      <c r="EZ2" s="8"/>
      <c r="FA2" s="7">
        <f>ES2+1</f>
        <v>45828</v>
      </c>
      <c r="FB2" s="7"/>
      <c r="FC2" s="7"/>
      <c r="FD2" s="7"/>
      <c r="FE2" s="7"/>
      <c r="FF2" s="7"/>
      <c r="FG2" s="7"/>
      <c r="FH2" s="8"/>
      <c r="FI2" s="7">
        <f>FA2+1</f>
        <v>45829</v>
      </c>
      <c r="FJ2" s="7"/>
      <c r="FK2" s="7"/>
      <c r="FL2" s="7"/>
      <c r="FM2" s="7"/>
      <c r="FN2" s="7"/>
      <c r="FO2" s="7"/>
      <c r="FP2" s="8"/>
      <c r="FQ2" s="7">
        <f>FI2+1</f>
        <v>45830</v>
      </c>
      <c r="FR2" s="7"/>
      <c r="FS2" s="7"/>
      <c r="FT2" s="7"/>
      <c r="FU2" s="7"/>
      <c r="FV2" s="7"/>
      <c r="FW2" s="7"/>
      <c r="FX2" s="8"/>
      <c r="FY2" s="7">
        <f>FQ2+1</f>
        <v>45831</v>
      </c>
      <c r="FZ2" s="7"/>
      <c r="GA2" s="7"/>
      <c r="GB2" s="7"/>
      <c r="GC2" s="7"/>
      <c r="GD2" s="7"/>
      <c r="GE2" s="7"/>
      <c r="GF2" s="8"/>
      <c r="GG2" s="7">
        <f>FY2+1</f>
        <v>45832</v>
      </c>
      <c r="GH2" s="7"/>
      <c r="GI2" s="7"/>
      <c r="GJ2" s="7"/>
      <c r="GK2" s="7"/>
      <c r="GL2" s="7"/>
      <c r="GM2" s="7"/>
      <c r="GN2" s="8"/>
      <c r="GO2" s="7">
        <f>GG2+1</f>
        <v>45833</v>
      </c>
      <c r="GP2" s="7"/>
      <c r="GQ2" s="7"/>
      <c r="GR2" s="7"/>
      <c r="GS2" s="7"/>
      <c r="GT2" s="7"/>
      <c r="GU2" s="7"/>
      <c r="GV2" s="8"/>
      <c r="GW2" s="7">
        <f>GO2+1</f>
        <v>45834</v>
      </c>
      <c r="GX2" s="7"/>
      <c r="GY2" s="7"/>
      <c r="GZ2" s="7"/>
      <c r="HA2" s="7"/>
      <c r="HB2" s="7"/>
      <c r="HC2" s="7"/>
      <c r="HD2" s="8"/>
      <c r="HE2" s="7">
        <f>GW2+1</f>
        <v>45835</v>
      </c>
      <c r="HF2" s="7"/>
      <c r="HG2" s="7"/>
      <c r="HH2" s="7"/>
      <c r="HI2" s="7"/>
      <c r="HJ2" s="7"/>
      <c r="HK2" s="7"/>
      <c r="HL2" s="8"/>
      <c r="HM2" s="7">
        <f>HE2+1</f>
        <v>45836</v>
      </c>
      <c r="HN2" s="7"/>
      <c r="HO2" s="7"/>
      <c r="HP2" s="7"/>
      <c r="HQ2" s="7"/>
      <c r="HR2" s="7"/>
      <c r="HS2" s="7"/>
      <c r="HT2" s="8"/>
      <c r="HU2" s="7">
        <f>HM2+1</f>
        <v>45837</v>
      </c>
      <c r="HV2" s="7"/>
      <c r="HW2" s="7"/>
      <c r="HX2" s="7"/>
      <c r="HY2" s="7"/>
      <c r="HZ2" s="7"/>
      <c r="IA2" s="7"/>
      <c r="IB2" s="8"/>
      <c r="IC2" s="7">
        <f>HU2+1</f>
        <v>45838</v>
      </c>
      <c r="ID2" s="7"/>
      <c r="IE2" s="7"/>
      <c r="IF2" s="7"/>
      <c r="IG2" s="7"/>
      <c r="IH2" s="7"/>
      <c r="II2" s="7"/>
      <c r="IJ2" s="8"/>
      <c r="IK2" s="7">
        <f>IC2+1</f>
        <v>45839</v>
      </c>
      <c r="IL2" s="7"/>
      <c r="IM2" s="7"/>
      <c r="IN2" s="7"/>
      <c r="IO2" s="7"/>
      <c r="IP2" s="7"/>
      <c r="IQ2" s="7"/>
    </row>
    <row r="3" spans="1:251" ht="18.75" x14ac:dyDescent="0.2">
      <c r="A3" s="29" t="s">
        <v>18</v>
      </c>
      <c r="B3" s="29" t="s">
        <v>19</v>
      </c>
      <c r="C3" s="29" t="s">
        <v>20</v>
      </c>
      <c r="D3" s="30"/>
      <c r="E3" s="29" t="s">
        <v>64</v>
      </c>
      <c r="F3" s="29" t="s">
        <v>65</v>
      </c>
      <c r="G3" s="29" t="s">
        <v>66</v>
      </c>
      <c r="H3" s="29" t="s">
        <v>67</v>
      </c>
      <c r="I3" s="29" t="s">
        <v>68</v>
      </c>
      <c r="J3" s="29" t="s">
        <v>69</v>
      </c>
      <c r="K3" s="29" t="s">
        <v>73</v>
      </c>
      <c r="L3" s="30"/>
      <c r="M3" s="29" t="s">
        <v>64</v>
      </c>
      <c r="N3" s="29" t="s">
        <v>65</v>
      </c>
      <c r="O3" s="29" t="s">
        <v>66</v>
      </c>
      <c r="P3" s="29" t="s">
        <v>67</v>
      </c>
      <c r="Q3" s="29" t="s">
        <v>68</v>
      </c>
      <c r="R3" s="29" t="s">
        <v>69</v>
      </c>
      <c r="S3" s="29" t="s">
        <v>73</v>
      </c>
      <c r="T3" s="30"/>
      <c r="U3" s="29" t="s">
        <v>64</v>
      </c>
      <c r="V3" s="29" t="s">
        <v>65</v>
      </c>
      <c r="W3" s="29" t="s">
        <v>66</v>
      </c>
      <c r="X3" s="29" t="s">
        <v>67</v>
      </c>
      <c r="Y3" s="29" t="s">
        <v>68</v>
      </c>
      <c r="Z3" s="29" t="s">
        <v>69</v>
      </c>
      <c r="AA3" s="29" t="s">
        <v>73</v>
      </c>
      <c r="AB3" s="30"/>
      <c r="AC3" s="29" t="s">
        <v>64</v>
      </c>
      <c r="AD3" s="29" t="s">
        <v>65</v>
      </c>
      <c r="AE3" s="29" t="s">
        <v>66</v>
      </c>
      <c r="AF3" s="29" t="s">
        <v>67</v>
      </c>
      <c r="AG3" s="29" t="s">
        <v>68</v>
      </c>
      <c r="AH3" s="29" t="s">
        <v>69</v>
      </c>
      <c r="AI3" s="29" t="s">
        <v>73</v>
      </c>
      <c r="AJ3" s="30"/>
      <c r="AK3" s="29" t="s">
        <v>64</v>
      </c>
      <c r="AL3" s="29" t="s">
        <v>65</v>
      </c>
      <c r="AM3" s="29" t="s">
        <v>66</v>
      </c>
      <c r="AN3" s="29" t="s">
        <v>67</v>
      </c>
      <c r="AO3" s="29" t="s">
        <v>68</v>
      </c>
      <c r="AP3" s="29" t="s">
        <v>69</v>
      </c>
      <c r="AQ3" s="29" t="s">
        <v>73</v>
      </c>
      <c r="AR3" s="30"/>
      <c r="AS3" s="29" t="s">
        <v>64</v>
      </c>
      <c r="AT3" s="29" t="s">
        <v>65</v>
      </c>
      <c r="AU3" s="29" t="s">
        <v>66</v>
      </c>
      <c r="AV3" s="29" t="s">
        <v>67</v>
      </c>
      <c r="AW3" s="29" t="s">
        <v>68</v>
      </c>
      <c r="AX3" s="29" t="s">
        <v>69</v>
      </c>
      <c r="AY3" s="29" t="s">
        <v>73</v>
      </c>
      <c r="AZ3" s="30"/>
      <c r="BA3" s="29" t="s">
        <v>64</v>
      </c>
      <c r="BB3" s="29" t="s">
        <v>65</v>
      </c>
      <c r="BC3" s="29" t="s">
        <v>66</v>
      </c>
      <c r="BD3" s="29" t="s">
        <v>67</v>
      </c>
      <c r="BE3" s="29" t="s">
        <v>68</v>
      </c>
      <c r="BF3" s="29" t="s">
        <v>69</v>
      </c>
      <c r="BG3" s="29" t="s">
        <v>73</v>
      </c>
      <c r="BH3" s="30"/>
      <c r="BI3" s="29" t="s">
        <v>64</v>
      </c>
      <c r="BJ3" s="29" t="s">
        <v>65</v>
      </c>
      <c r="BK3" s="29" t="s">
        <v>66</v>
      </c>
      <c r="BL3" s="29" t="s">
        <v>67</v>
      </c>
      <c r="BM3" s="29" t="s">
        <v>68</v>
      </c>
      <c r="BN3" s="29" t="s">
        <v>69</v>
      </c>
      <c r="BO3" s="29" t="s">
        <v>73</v>
      </c>
      <c r="BP3" s="30"/>
      <c r="BQ3" s="29" t="s">
        <v>64</v>
      </c>
      <c r="BR3" s="29" t="s">
        <v>65</v>
      </c>
      <c r="BS3" s="29" t="s">
        <v>66</v>
      </c>
      <c r="BT3" s="29" t="s">
        <v>67</v>
      </c>
      <c r="BU3" s="29" t="s">
        <v>68</v>
      </c>
      <c r="BV3" s="29" t="s">
        <v>69</v>
      </c>
      <c r="BW3" s="29" t="s">
        <v>73</v>
      </c>
      <c r="BX3" s="30"/>
      <c r="BY3" s="29" t="s">
        <v>64</v>
      </c>
      <c r="BZ3" s="29" t="s">
        <v>65</v>
      </c>
      <c r="CA3" s="29" t="s">
        <v>66</v>
      </c>
      <c r="CB3" s="29" t="s">
        <v>67</v>
      </c>
      <c r="CC3" s="29" t="s">
        <v>68</v>
      </c>
      <c r="CD3" s="29" t="s">
        <v>69</v>
      </c>
      <c r="CE3" s="29" t="s">
        <v>73</v>
      </c>
      <c r="CF3" s="30"/>
      <c r="CG3" s="29" t="s">
        <v>64</v>
      </c>
      <c r="CH3" s="29" t="s">
        <v>65</v>
      </c>
      <c r="CI3" s="29" t="s">
        <v>66</v>
      </c>
      <c r="CJ3" s="29" t="s">
        <v>67</v>
      </c>
      <c r="CK3" s="29" t="s">
        <v>68</v>
      </c>
      <c r="CL3" s="29" t="s">
        <v>69</v>
      </c>
      <c r="CM3" s="29" t="s">
        <v>73</v>
      </c>
      <c r="CN3" s="30"/>
      <c r="CO3" s="29" t="s">
        <v>64</v>
      </c>
      <c r="CP3" s="29" t="s">
        <v>65</v>
      </c>
      <c r="CQ3" s="29" t="s">
        <v>66</v>
      </c>
      <c r="CR3" s="29" t="s">
        <v>67</v>
      </c>
      <c r="CS3" s="29" t="s">
        <v>68</v>
      </c>
      <c r="CT3" s="29" t="s">
        <v>69</v>
      </c>
      <c r="CU3" s="29" t="s">
        <v>73</v>
      </c>
      <c r="CV3" s="30"/>
      <c r="CW3" s="29" t="s">
        <v>64</v>
      </c>
      <c r="CX3" s="29" t="s">
        <v>65</v>
      </c>
      <c r="CY3" s="29" t="s">
        <v>66</v>
      </c>
      <c r="CZ3" s="29" t="s">
        <v>67</v>
      </c>
      <c r="DA3" s="29" t="s">
        <v>68</v>
      </c>
      <c r="DB3" s="29" t="s">
        <v>69</v>
      </c>
      <c r="DC3" s="29" t="s">
        <v>73</v>
      </c>
      <c r="DD3" s="30"/>
      <c r="DE3" s="29" t="s">
        <v>64</v>
      </c>
      <c r="DF3" s="29" t="s">
        <v>65</v>
      </c>
      <c r="DG3" s="29" t="s">
        <v>66</v>
      </c>
      <c r="DH3" s="29" t="s">
        <v>67</v>
      </c>
      <c r="DI3" s="29" t="s">
        <v>68</v>
      </c>
      <c r="DJ3" s="29" t="s">
        <v>69</v>
      </c>
      <c r="DK3" s="29" t="s">
        <v>73</v>
      </c>
      <c r="DL3" s="30"/>
      <c r="DM3" s="29" t="s">
        <v>64</v>
      </c>
      <c r="DN3" s="29" t="s">
        <v>65</v>
      </c>
      <c r="DO3" s="29" t="s">
        <v>66</v>
      </c>
      <c r="DP3" s="29" t="s">
        <v>67</v>
      </c>
      <c r="DQ3" s="29" t="s">
        <v>68</v>
      </c>
      <c r="DR3" s="29" t="s">
        <v>69</v>
      </c>
      <c r="DS3" s="29" t="s">
        <v>73</v>
      </c>
      <c r="DT3" s="30"/>
      <c r="DU3" s="29" t="s">
        <v>64</v>
      </c>
      <c r="DV3" s="29" t="s">
        <v>65</v>
      </c>
      <c r="DW3" s="29" t="s">
        <v>66</v>
      </c>
      <c r="DX3" s="29" t="s">
        <v>67</v>
      </c>
      <c r="DY3" s="29" t="s">
        <v>68</v>
      </c>
      <c r="DZ3" s="29" t="s">
        <v>69</v>
      </c>
      <c r="EA3" s="29" t="s">
        <v>73</v>
      </c>
      <c r="EB3" s="30"/>
      <c r="EC3" s="29" t="s">
        <v>64</v>
      </c>
      <c r="ED3" s="29" t="s">
        <v>65</v>
      </c>
      <c r="EE3" s="29" t="s">
        <v>66</v>
      </c>
      <c r="EF3" s="29" t="s">
        <v>67</v>
      </c>
      <c r="EG3" s="29" t="s">
        <v>68</v>
      </c>
      <c r="EH3" s="29" t="s">
        <v>69</v>
      </c>
      <c r="EI3" s="29" t="s">
        <v>73</v>
      </c>
      <c r="EJ3" s="30"/>
      <c r="EK3" s="29" t="s">
        <v>64</v>
      </c>
      <c r="EL3" s="29" t="s">
        <v>65</v>
      </c>
      <c r="EM3" s="29" t="s">
        <v>66</v>
      </c>
      <c r="EN3" s="29" t="s">
        <v>67</v>
      </c>
      <c r="EO3" s="29" t="s">
        <v>68</v>
      </c>
      <c r="EP3" s="29" t="s">
        <v>69</v>
      </c>
      <c r="EQ3" s="29" t="s">
        <v>73</v>
      </c>
      <c r="ER3" s="30"/>
      <c r="ES3" s="29" t="s">
        <v>64</v>
      </c>
      <c r="ET3" s="29" t="s">
        <v>65</v>
      </c>
      <c r="EU3" s="29" t="s">
        <v>66</v>
      </c>
      <c r="EV3" s="29" t="s">
        <v>67</v>
      </c>
      <c r="EW3" s="29" t="s">
        <v>68</v>
      </c>
      <c r="EX3" s="29" t="s">
        <v>69</v>
      </c>
      <c r="EY3" s="29" t="s">
        <v>73</v>
      </c>
      <c r="EZ3" s="30"/>
      <c r="FA3" s="29" t="s">
        <v>64</v>
      </c>
      <c r="FB3" s="29" t="s">
        <v>65</v>
      </c>
      <c r="FC3" s="29" t="s">
        <v>66</v>
      </c>
      <c r="FD3" s="29" t="s">
        <v>67</v>
      </c>
      <c r="FE3" s="29" t="s">
        <v>68</v>
      </c>
      <c r="FF3" s="29" t="s">
        <v>69</v>
      </c>
      <c r="FG3" s="29" t="s">
        <v>73</v>
      </c>
      <c r="FH3" s="30"/>
      <c r="FI3" s="29" t="s">
        <v>64</v>
      </c>
      <c r="FJ3" s="29" t="s">
        <v>65</v>
      </c>
      <c r="FK3" s="29" t="s">
        <v>66</v>
      </c>
      <c r="FL3" s="29" t="s">
        <v>67</v>
      </c>
      <c r="FM3" s="29" t="s">
        <v>68</v>
      </c>
      <c r="FN3" s="29" t="s">
        <v>69</v>
      </c>
      <c r="FO3" s="29" t="s">
        <v>73</v>
      </c>
      <c r="FP3" s="30"/>
      <c r="FQ3" s="29" t="s">
        <v>64</v>
      </c>
      <c r="FR3" s="29" t="s">
        <v>65</v>
      </c>
      <c r="FS3" s="29" t="s">
        <v>66</v>
      </c>
      <c r="FT3" s="29" t="s">
        <v>67</v>
      </c>
      <c r="FU3" s="29" t="s">
        <v>68</v>
      </c>
      <c r="FV3" s="29" t="s">
        <v>69</v>
      </c>
      <c r="FW3" s="29" t="s">
        <v>73</v>
      </c>
      <c r="FX3" s="30"/>
      <c r="FY3" s="29" t="s">
        <v>64</v>
      </c>
      <c r="FZ3" s="29" t="s">
        <v>65</v>
      </c>
      <c r="GA3" s="29" t="s">
        <v>66</v>
      </c>
      <c r="GB3" s="29" t="s">
        <v>67</v>
      </c>
      <c r="GC3" s="29" t="s">
        <v>68</v>
      </c>
      <c r="GD3" s="29" t="s">
        <v>69</v>
      </c>
      <c r="GE3" s="29" t="s">
        <v>73</v>
      </c>
      <c r="GF3" s="30"/>
      <c r="GG3" s="29" t="s">
        <v>64</v>
      </c>
      <c r="GH3" s="29" t="s">
        <v>65</v>
      </c>
      <c r="GI3" s="29" t="s">
        <v>66</v>
      </c>
      <c r="GJ3" s="29" t="s">
        <v>67</v>
      </c>
      <c r="GK3" s="29" t="s">
        <v>68</v>
      </c>
      <c r="GL3" s="29" t="s">
        <v>69</v>
      </c>
      <c r="GM3" s="29" t="s">
        <v>73</v>
      </c>
      <c r="GN3" s="30"/>
      <c r="GO3" s="29" t="s">
        <v>64</v>
      </c>
      <c r="GP3" s="29" t="s">
        <v>65</v>
      </c>
      <c r="GQ3" s="29" t="s">
        <v>66</v>
      </c>
      <c r="GR3" s="29" t="s">
        <v>67</v>
      </c>
      <c r="GS3" s="29" t="s">
        <v>68</v>
      </c>
      <c r="GT3" s="29" t="s">
        <v>69</v>
      </c>
      <c r="GU3" s="29" t="s">
        <v>73</v>
      </c>
      <c r="GV3" s="30"/>
      <c r="GW3" s="29" t="s">
        <v>64</v>
      </c>
      <c r="GX3" s="29" t="s">
        <v>65</v>
      </c>
      <c r="GY3" s="29" t="s">
        <v>66</v>
      </c>
      <c r="GZ3" s="29" t="s">
        <v>67</v>
      </c>
      <c r="HA3" s="29" t="s">
        <v>68</v>
      </c>
      <c r="HB3" s="29" t="s">
        <v>69</v>
      </c>
      <c r="HC3" s="29" t="s">
        <v>73</v>
      </c>
      <c r="HD3" s="30"/>
      <c r="HE3" s="29" t="s">
        <v>64</v>
      </c>
      <c r="HF3" s="29" t="s">
        <v>65</v>
      </c>
      <c r="HG3" s="29" t="s">
        <v>66</v>
      </c>
      <c r="HH3" s="29" t="s">
        <v>67</v>
      </c>
      <c r="HI3" s="29" t="s">
        <v>68</v>
      </c>
      <c r="HJ3" s="29" t="s">
        <v>69</v>
      </c>
      <c r="HK3" s="29" t="s">
        <v>73</v>
      </c>
      <c r="HL3" s="30"/>
      <c r="HM3" s="29" t="s">
        <v>64</v>
      </c>
      <c r="HN3" s="29" t="s">
        <v>65</v>
      </c>
      <c r="HO3" s="29" t="s">
        <v>66</v>
      </c>
      <c r="HP3" s="29" t="s">
        <v>67</v>
      </c>
      <c r="HQ3" s="29" t="s">
        <v>68</v>
      </c>
      <c r="HR3" s="29" t="s">
        <v>69</v>
      </c>
      <c r="HS3" s="29" t="s">
        <v>73</v>
      </c>
      <c r="HT3" s="30"/>
      <c r="HU3" s="29" t="s">
        <v>64</v>
      </c>
      <c r="HV3" s="29" t="s">
        <v>65</v>
      </c>
      <c r="HW3" s="29" t="s">
        <v>66</v>
      </c>
      <c r="HX3" s="29" t="s">
        <v>67</v>
      </c>
      <c r="HY3" s="29" t="s">
        <v>68</v>
      </c>
      <c r="HZ3" s="29" t="s">
        <v>69</v>
      </c>
      <c r="IA3" s="29" t="s">
        <v>73</v>
      </c>
      <c r="IB3" s="30"/>
      <c r="IC3" s="29" t="s">
        <v>64</v>
      </c>
      <c r="ID3" s="29" t="s">
        <v>65</v>
      </c>
      <c r="IE3" s="29" t="s">
        <v>66</v>
      </c>
      <c r="IF3" s="29" t="s">
        <v>67</v>
      </c>
      <c r="IG3" s="29" t="s">
        <v>68</v>
      </c>
      <c r="IH3" s="29" t="s">
        <v>69</v>
      </c>
      <c r="II3" s="29" t="s">
        <v>73</v>
      </c>
      <c r="IJ3" s="30"/>
      <c r="IK3" s="29" t="s">
        <v>64</v>
      </c>
      <c r="IL3" s="29" t="s">
        <v>65</v>
      </c>
      <c r="IM3" s="29" t="s">
        <v>66</v>
      </c>
      <c r="IN3" s="29" t="s">
        <v>67</v>
      </c>
      <c r="IO3" s="29" t="s">
        <v>68</v>
      </c>
      <c r="IP3" s="29" t="s">
        <v>69</v>
      </c>
      <c r="IQ3" s="29" t="s">
        <v>73</v>
      </c>
    </row>
    <row r="4" spans="1:251" ht="15.75" customHeight="1" x14ac:dyDescent="0.3">
      <c r="A4" s="2">
        <v>1</v>
      </c>
      <c r="B4" s="38">
        <v>37138</v>
      </c>
      <c r="C4" s="38">
        <v>37138</v>
      </c>
      <c r="D4" s="8"/>
      <c r="E4" s="20">
        <f>IFERROR(SUMIFS(Due!$D:$D,Due!$C:$C,$C4,Due!$A:$A,E$2),0)</f>
        <v>0</v>
      </c>
      <c r="F4" s="20">
        <f>IFERROR(SUMIFS(Deposits!$D:$D,Deposits!$E:$E,$C4,Deposits!$F:$F,E$2),"0")</f>
        <v>0</v>
      </c>
      <c r="G4" s="4" t="str" cm="1">
        <f t="array" ref="G4">IFERROR(INDEX(Deposits!$A:$A,MATCH(1,($C4=Deposits!$E:$E)*('Daily Report'!E$2=Deposits!$F:$F),0)),"")</f>
        <v/>
      </c>
      <c r="H4" s="20" t="str">
        <f>IFERROR(SUMIFS(#REF!,#REF!,$C4,#REF!,E$2),"0")</f>
        <v>0</v>
      </c>
      <c r="I4" s="20" t="str">
        <f>IFERROR(SUMIFS(#REF!,#REF!,$C4,#REF!,E$2),"0")</f>
        <v>0</v>
      </c>
      <c r="J4" s="20">
        <f t="shared" ref="J4:J35" si="0">E4-F4-H4-I4</f>
        <v>0</v>
      </c>
      <c r="K4" s="20">
        <f t="shared" ref="K4:K35" si="1">J4</f>
        <v>0</v>
      </c>
      <c r="L4" s="8"/>
      <c r="M4" s="20">
        <f>IFERROR(SUMIFS(Due!$D:$D,Due!$C:$C,$C4,Due!$A:$A,M$2),0)</f>
        <v>0</v>
      </c>
      <c r="N4" s="20">
        <f t="array" ref="N4">IFERROR(SUMIFS(Deposits!$D:$D,Deposits!$E:$E,$C4,Deposits!$F:$F,M$2),"0")</f>
        <v>0</v>
      </c>
      <c r="O4" s="4" t="str" cm="1">
        <f t="array" ref="O4">IFERROR(INDEX(Deposits!$A:$A,MATCH(1,($C4=Deposits!$E:$E)*('Daily Report'!M$2=Deposits!$F:$F),0)),"")</f>
        <v/>
      </c>
      <c r="P4" s="20" t="str">
        <f>IFERROR(SUMIFS(#REF!,#REF!,$C4,#REF!,M$2),"0")</f>
        <v>0</v>
      </c>
      <c r="Q4" s="20" t="str">
        <f>IFERROR(SUMIFS(#REF!,#REF!,$C4,#REF!,M$2),"0")</f>
        <v>0</v>
      </c>
      <c r="R4" s="20">
        <f t="shared" ref="R4:R35" si="2">M4-N4-P4-Q4</f>
        <v>0</v>
      </c>
      <c r="S4" s="20">
        <f>SUMIF($E$3:R$3,R$3,$E4:R4)</f>
        <v>0</v>
      </c>
      <c r="T4" s="8"/>
      <c r="U4" s="20">
        <f>IFERROR(SUMIFS(Due!$D:$D,Due!$C:$C,$C4,Due!$A:$A,U$2),0)</f>
        <v>0</v>
      </c>
      <c r="V4" s="20">
        <f t="array" ref="V4">IFERROR(SUMIFS(Deposits!$D:$D,Deposits!$E:$E,$C4,Deposits!$F:$F,U$2),"0")</f>
        <v>0</v>
      </c>
      <c r="W4" s="4" t="str" cm="1">
        <f t="array" ref="W4">IFERROR(INDEX(Deposits!$A:$A,MATCH(1,($C4=Deposits!$E:$E)*('Daily Report'!U$2=Deposits!$F:$F),0)),"")</f>
        <v/>
      </c>
      <c r="X4" s="20" t="str">
        <f>IFERROR(SUMIFS(#REF!,#REF!,$C4,#REF!,U$2),"0")</f>
        <v>0</v>
      </c>
      <c r="Y4" s="20" t="str">
        <f>IFERROR(SUMIFS(#REF!,#REF!,$C4,#REF!,U$2),"0")</f>
        <v>0</v>
      </c>
      <c r="Z4" s="20">
        <f t="shared" ref="Z4:Z35" si="3">U4-V4-X4-Y4</f>
        <v>0</v>
      </c>
      <c r="AA4" s="20">
        <f>SUMIF($E$3:Z$3,Z$3,$E4:Z4)</f>
        <v>0</v>
      </c>
      <c r="AB4" s="8"/>
      <c r="AC4" s="20">
        <f>IFERROR(SUMIFS(Due!$D:$D,Due!$C:$C,$C4,Due!$A:$A,AC$2),0)</f>
        <v>0</v>
      </c>
      <c r="AD4" s="20">
        <f t="array" ref="AD4">IFERROR(SUMIFS(Deposits!$D:$D,Deposits!$E:$E,$C4,Deposits!$F:$F,AC$2),"0")</f>
        <v>0</v>
      </c>
      <c r="AE4" s="4" t="str" cm="1">
        <f t="array" ref="AE4">IFERROR(INDEX(Deposits!$A:$A,MATCH(1,($C4=Deposits!$E:$E)*('Daily Report'!AC$2=Deposits!$F:$F),0)),"")</f>
        <v/>
      </c>
      <c r="AF4" s="20" t="str">
        <f>IFERROR(SUMIFS(#REF!,#REF!,$C4,#REF!,AC$2),"0")</f>
        <v>0</v>
      </c>
      <c r="AG4" s="20" t="str">
        <f>IFERROR(SUMIFS(#REF!,#REF!,$C4,#REF!,AC$2),"0")</f>
        <v>0</v>
      </c>
      <c r="AH4" s="20">
        <f t="shared" ref="AH4:AH35" si="4">AC4-AD4-AF4-AG4</f>
        <v>0</v>
      </c>
      <c r="AI4" s="20">
        <f>SUMIF($E$3:AH$3,AH$3,$E4:AH4)</f>
        <v>0</v>
      </c>
      <c r="AJ4" s="8"/>
      <c r="AK4" s="20">
        <f>IFERROR(SUMIFS(Due!$D:$D,Due!$C:$C,$C4,Due!$A:$A,AK$2),0)</f>
        <v>0</v>
      </c>
      <c r="AL4" s="20">
        <f t="array" ref="AL4">IFERROR(SUMIFS(Deposits!$D:$D,Deposits!$E:$E,$C4,Deposits!$F:$F,AK$2),"0")</f>
        <v>0</v>
      </c>
      <c r="AM4" s="4" t="str" cm="1">
        <f t="array" ref="AM4">IFERROR(INDEX(Deposits!$A:$A,MATCH(1,($C4=Deposits!$E:$E)*('Daily Report'!AK$2=Deposits!$F:$F),0)),"")</f>
        <v/>
      </c>
      <c r="AN4" s="20" t="str">
        <f>IFERROR(SUMIFS(#REF!,#REF!,$C4,#REF!,AK$2),"0")</f>
        <v>0</v>
      </c>
      <c r="AO4" s="20" t="str">
        <f>IFERROR(SUMIFS(#REF!,#REF!,$C4,#REF!,AK$2),"0")</f>
        <v>0</v>
      </c>
      <c r="AP4" s="20">
        <f t="shared" ref="AP4:AP35" si="5">AK4-AL4-AN4-AO4</f>
        <v>0</v>
      </c>
      <c r="AQ4" s="20">
        <f>SUMIF($E$3:AP$3,AP$3,$E4:AP4)</f>
        <v>0</v>
      </c>
      <c r="AR4" s="8"/>
      <c r="AS4" s="20">
        <f>IFERROR(SUMIFS(Due!$D:$D,Due!$C:$C,$C4,Due!$A:$A,AS$2),0)</f>
        <v>0</v>
      </c>
      <c r="AT4" s="20">
        <f t="array" ref="AT4">IFERROR(SUMIFS(Deposits!$D:$D,Deposits!$E:$E,$C4,Deposits!$F:$F,AS$2),"0")</f>
        <v>0</v>
      </c>
      <c r="AU4" s="4" t="str" cm="1">
        <f t="array" ref="AU4">IFERROR(INDEX(Deposits!$A:$A,MATCH(1,($C4=Deposits!$E:$E)*('Daily Report'!AS$2=Deposits!$F:$F),0)),"")</f>
        <v/>
      </c>
      <c r="AV4" s="20" t="str">
        <f>IFERROR(SUMIFS(#REF!,#REF!,$C4,#REF!,AS$2),"0")</f>
        <v>0</v>
      </c>
      <c r="AW4" s="20" t="str">
        <f>IFERROR(SUMIFS(#REF!,#REF!,$C4,#REF!,AS$2),"0")</f>
        <v>0</v>
      </c>
      <c r="AX4" s="20">
        <f t="shared" ref="AX4:AX35" si="6">AS4-AT4-AV4-AW4</f>
        <v>0</v>
      </c>
      <c r="AY4" s="20">
        <f>SUMIF($E$3:AX$3,AX$3,$E4:AX4)</f>
        <v>0</v>
      </c>
      <c r="AZ4" s="8"/>
      <c r="BA4" s="20">
        <f>IFERROR(SUMIFS(Due!$D:$D,Due!$C:$C,$C4,Due!$A:$A,BA$2),0)</f>
        <v>0</v>
      </c>
      <c r="BB4" s="20">
        <f t="array" ref="BB4">IFERROR(SUMIFS(Deposits!$D:$D,Deposits!$E:$E,$C4,Deposits!$F:$F,BA$2),"0")</f>
        <v>0</v>
      </c>
      <c r="BC4" s="4" t="str" cm="1">
        <f t="array" ref="BC4">IFERROR(INDEX(Deposits!$A:$A,MATCH(1,($C4=Deposits!$E:$E)*('Daily Report'!BA$2=Deposits!$F:$F),0)),"")</f>
        <v/>
      </c>
      <c r="BD4" s="20" t="str">
        <f>IFERROR(SUMIFS(#REF!,#REF!,$C4,#REF!,BA$2),"0")</f>
        <v>0</v>
      </c>
      <c r="BE4" s="20" t="str">
        <f>IFERROR(SUMIFS(#REF!,#REF!,$C4,#REF!,BA$2),"0")</f>
        <v>0</v>
      </c>
      <c r="BF4" s="20">
        <f t="shared" ref="BF4:BF35" si="7">BA4-BB4-BD4-BE4</f>
        <v>0</v>
      </c>
      <c r="BG4" s="20">
        <f>SUMIF($E$3:BF$3,BF$3,$E4:BF4)</f>
        <v>0</v>
      </c>
      <c r="BH4" s="8"/>
      <c r="BI4" s="20">
        <f>IFERROR(SUMIFS(Due!$D:$D,Due!$C:$C,$C4,Due!$A:$A,BI$2),0)</f>
        <v>0</v>
      </c>
      <c r="BJ4" s="20">
        <f t="array" ref="BJ4">IFERROR(SUMIFS(Deposits!$D:$D,Deposits!$E:$E,$C4,Deposits!$F:$F,BI$2),"0")</f>
        <v>0</v>
      </c>
      <c r="BK4" s="4" t="str" cm="1">
        <f t="array" ref="BK4">IFERROR(INDEX(Deposits!$A:$A,MATCH(1,($C4=Deposits!$E:$E)*('Daily Report'!BI$2=Deposits!$F:$F),0)),"")</f>
        <v/>
      </c>
      <c r="BL4" s="20" t="str">
        <f>IFERROR(SUMIFS(#REF!,#REF!,$C4,#REF!,BI$2),"0")</f>
        <v>0</v>
      </c>
      <c r="BM4" s="20" t="str">
        <f>IFERROR(SUMIFS(#REF!,#REF!,$C4,#REF!,BI$2),"0")</f>
        <v>0</v>
      </c>
      <c r="BN4" s="20">
        <f t="shared" ref="BN4:BN35" si="8">BI4-BJ4-BL4-BM4</f>
        <v>0</v>
      </c>
      <c r="BO4" s="20">
        <f>SUMIF($E$3:BN$3,BN$3,$E4:BN4)</f>
        <v>0</v>
      </c>
      <c r="BP4" s="8"/>
      <c r="BQ4" s="20">
        <f>IFERROR(SUMIFS(Due!$D:$D,Due!$C:$C,$C4,Due!$A:$A,BQ$2),0)</f>
        <v>0</v>
      </c>
      <c r="BR4" s="20">
        <f t="array" ref="BR4">IFERROR(SUMIFS(Deposits!$D:$D,Deposits!$E:$E,$C4,Deposits!$F:$F,BQ$2),"0")</f>
        <v>0</v>
      </c>
      <c r="BS4" s="4" t="str" cm="1">
        <f t="array" ref="BS4">IFERROR(INDEX(Deposits!$A:$A,MATCH(1,($C4=Deposits!$E:$E)*('Daily Report'!BQ$2=Deposits!$F:$F),0)),"")</f>
        <v/>
      </c>
      <c r="BT4" s="20" t="str">
        <f>IFERROR(SUMIFS(#REF!,#REF!,$C4,#REF!,BQ$2),"0")</f>
        <v>0</v>
      </c>
      <c r="BU4" s="20" t="str">
        <f>IFERROR(SUMIFS(#REF!,#REF!,$C4,#REF!,BQ$2),"0")</f>
        <v>0</v>
      </c>
      <c r="BV4" s="20">
        <f t="shared" ref="BV4:BV35" si="9">BQ4-BR4-BT4-BU4</f>
        <v>0</v>
      </c>
      <c r="BW4" s="20">
        <f>SUMIF($E$3:BV$3,BV$3,$E4:BV4)</f>
        <v>0</v>
      </c>
      <c r="BX4" s="8"/>
      <c r="BY4" s="20">
        <f>IFERROR(SUMIFS(Due!$D:$D,Due!$C:$C,$C4,Due!$A:$A,BY$2),0)</f>
        <v>137.63</v>
      </c>
      <c r="BZ4" s="20">
        <f t="array" ref="BZ4">IFERROR(SUMIFS(Deposits!$D:$D,Deposits!$E:$E,$C4,Deposits!$F:$F,BY$2),"0")</f>
        <v>0</v>
      </c>
      <c r="CA4" s="4" t="str" cm="1">
        <f t="array" ref="CA4">IFERROR(INDEX(Deposits!$A:$A,MATCH(1,($C4=Deposits!$E:$E)*('Daily Report'!BY$2=Deposits!$F:$F),0)),"")</f>
        <v/>
      </c>
      <c r="CB4" s="20" t="str">
        <f>IFERROR(SUMIFS(#REF!,#REF!,$C4,#REF!,BY$2),"0")</f>
        <v>0</v>
      </c>
      <c r="CC4" s="20" t="str">
        <f>IFERROR(SUMIFS(#REF!,#REF!,$C4,#REF!,BY$2),"0")</f>
        <v>0</v>
      </c>
      <c r="CD4" s="20">
        <f t="shared" ref="CD4:CD35" si="10">BY4-BZ4-CB4-CC4</f>
        <v>137.63</v>
      </c>
      <c r="CE4" s="20">
        <f>SUMIF($E$3:CD$3,CD$3,$E4:CD4)</f>
        <v>137.63</v>
      </c>
      <c r="CF4" s="8"/>
      <c r="CG4" s="20">
        <f>IFERROR(SUMIFS(Due!$D:$D,Due!$C:$C,$C4,Due!$A:$A,CG$2),0)</f>
        <v>0</v>
      </c>
      <c r="CH4" s="20">
        <f t="array" ref="CH4">IFERROR(SUMIFS(Deposits!$D:$D,Deposits!$E:$E,$C4,Deposits!$F:$F,CG$2),"0")</f>
        <v>0</v>
      </c>
      <c r="CI4" s="4" t="str" cm="1">
        <f t="array" ref="CI4">IFERROR(INDEX(Deposits!$A:$A,MATCH(1,($C4=Deposits!$E:$E)*('Daily Report'!CG$2=Deposits!$F:$F),0)),"")</f>
        <v/>
      </c>
      <c r="CJ4" s="20" t="str">
        <f>IFERROR(SUMIFS(#REF!,#REF!,$C4,#REF!,CG$2),"0")</f>
        <v>0</v>
      </c>
      <c r="CK4" s="20" t="str">
        <f>IFERROR(SUMIFS(#REF!,#REF!,$C4,#REF!,CG$2),"0")</f>
        <v>0</v>
      </c>
      <c r="CL4" s="20">
        <f t="shared" ref="CL4:CL35" si="11">CG4-CH4-CJ4-CK4</f>
        <v>0</v>
      </c>
      <c r="CM4" s="20">
        <f>SUMIF($E$3:CL$3,CL$3,$E4:CL4)</f>
        <v>137.63</v>
      </c>
      <c r="CN4" s="8"/>
      <c r="CO4" s="20">
        <f>IFERROR(SUMIFS(Due!$D:$D,Due!$C:$C,$C4,Due!$A:$A,CO$2),0)</f>
        <v>0</v>
      </c>
      <c r="CP4" s="20">
        <f t="array" ref="CP4">IFERROR(SUMIFS(Deposits!$D:$D,Deposits!$E:$E,$C4,Deposits!$F:$F,CO$2),"0")</f>
        <v>0</v>
      </c>
      <c r="CQ4" s="4" t="str" cm="1">
        <f t="array" ref="CQ4">IFERROR(INDEX(Deposits!$A:$A,MATCH(1,($C4=Deposits!$E:$E)*('Daily Report'!CO$2=Deposits!$F:$F),0)),"")</f>
        <v/>
      </c>
      <c r="CR4" s="20" t="str">
        <f>IFERROR(SUMIFS(#REF!,#REF!,$C4,#REF!,CO$2),"0")</f>
        <v>0</v>
      </c>
      <c r="CS4" s="20" t="str">
        <f>IFERROR(SUMIFS(#REF!,#REF!,$C4,#REF!,CO$2),"0")</f>
        <v>0</v>
      </c>
      <c r="CT4" s="20">
        <f t="shared" ref="CT4:CT35" si="12">CO4-CP4-CR4-CS4</f>
        <v>0</v>
      </c>
      <c r="CU4" s="20">
        <f>SUMIF($E$3:CT$3,CT$3,$E4:CT4)</f>
        <v>137.63</v>
      </c>
      <c r="CV4" s="8"/>
      <c r="CW4" s="20">
        <f>IFERROR(SUMIFS(Due!$D:$D,Due!$C:$C,$C4,Due!$A:$A,CW$2),0)</f>
        <v>0</v>
      </c>
      <c r="CX4" s="20">
        <f t="array" ref="CX4">IFERROR(SUMIFS(Deposits!$D:$D,Deposits!$E:$E,$C4,Deposits!$F:$F,CW$2),"0")</f>
        <v>0</v>
      </c>
      <c r="CY4" s="4" t="str" cm="1">
        <f t="array" ref="CY4">IFERROR(INDEX(Deposits!$A:$A,MATCH(1,($C4=Deposits!$E:$E)*('Daily Report'!CW$2=Deposits!$F:$F),0)),"")</f>
        <v/>
      </c>
      <c r="CZ4" s="20" t="str">
        <f>IFERROR(SUMIFS(#REF!,#REF!,$C4,#REF!,CW$2),"0")</f>
        <v>0</v>
      </c>
      <c r="DA4" s="20" t="str">
        <f>IFERROR(SUMIFS(#REF!,#REF!,$C4,#REF!,CW$2),"0")</f>
        <v>0</v>
      </c>
      <c r="DB4" s="20">
        <f t="shared" ref="DB4:DB35" si="13">CW4-CX4-CZ4-DA4</f>
        <v>0</v>
      </c>
      <c r="DC4" s="20">
        <f>SUMIF($E$3:DB$3,DB$3,$E4:DB4)</f>
        <v>137.63</v>
      </c>
      <c r="DD4" s="8"/>
      <c r="DE4" s="20">
        <f>IFERROR(SUMIFS(Due!$D:$D,Due!$C:$C,$C4,Due!$A:$A,DE$2),0)</f>
        <v>0</v>
      </c>
      <c r="DF4" s="20">
        <f t="array" ref="DF4">IFERROR(SUMIFS(Deposits!$D:$D,Deposits!$E:$E,$C4,Deposits!$F:$F,DE$2),"0")</f>
        <v>0</v>
      </c>
      <c r="DG4" s="4" t="str" cm="1">
        <f t="array" ref="DG4">IFERROR(INDEX(Deposits!$A:$A,MATCH(1,($C4=Deposits!$E:$E)*('Daily Report'!DE$2=Deposits!$F:$F),0)),"")</f>
        <v/>
      </c>
      <c r="DH4" s="20" t="str">
        <f>IFERROR(SUMIFS(#REF!,#REF!,$C4,#REF!,DE$2),"0")</f>
        <v>0</v>
      </c>
      <c r="DI4" s="20" t="str">
        <f>IFERROR(SUMIFS(#REF!,#REF!,$C4,#REF!,DE$2),"0")</f>
        <v>0</v>
      </c>
      <c r="DJ4" s="20">
        <f t="shared" ref="DJ4:DJ35" si="14">DE4-DF4-DH4-DI4</f>
        <v>0</v>
      </c>
      <c r="DK4" s="20">
        <f>SUMIF($E$3:DJ$3,DJ$3,$E4:DJ4)</f>
        <v>137.63</v>
      </c>
      <c r="DL4" s="8"/>
      <c r="DM4" s="20">
        <f>IFERROR(SUMIFS(Due!$D:$D,Due!$C:$C,$C4,Due!$A:$A,DM$2),0)</f>
        <v>0</v>
      </c>
      <c r="DN4" s="20">
        <f t="array" ref="DN4">IFERROR(SUMIFS(Deposits!$D:$D,Deposits!$E:$E,$C4,Deposits!$F:$F,DM$2),"0")</f>
        <v>0</v>
      </c>
      <c r="DO4" s="4" t="str" cm="1">
        <f t="array" ref="DO4">IFERROR(INDEX(Deposits!$A:$A,MATCH(1,($C4=Deposits!$E:$E)*('Daily Report'!DM$2=Deposits!$F:$F),0)),"")</f>
        <v/>
      </c>
      <c r="DP4" s="20" t="str">
        <f>IFERROR(SUMIFS(#REF!,#REF!,$C4,#REF!,DM$2),"0")</f>
        <v>0</v>
      </c>
      <c r="DQ4" s="20" t="str">
        <f>IFERROR(SUMIFS(#REF!,#REF!,$C4,#REF!,DM$2),"0")</f>
        <v>0</v>
      </c>
      <c r="DR4" s="20">
        <f t="shared" ref="DR4:DR35" si="15">DM4-DN4-DP4-DQ4</f>
        <v>0</v>
      </c>
      <c r="DS4" s="20">
        <f>SUMIF($E$3:DR$3,DR$3,$E4:DR4)</f>
        <v>137.63</v>
      </c>
      <c r="DT4" s="8"/>
      <c r="DU4" s="20">
        <f>IFERROR(SUMIFS(Due!$D:$D,Due!$C:$C,$C4,Due!$A:$A,DU$2),0)</f>
        <v>0</v>
      </c>
      <c r="DV4" s="20">
        <f t="array" ref="DV4">IFERROR(SUMIFS(Deposits!$D:$D,Deposits!$E:$E,$C4,Deposits!$F:$F,DU$2),"0")</f>
        <v>0</v>
      </c>
      <c r="DW4" s="4" t="str" cm="1">
        <f t="array" ref="DW4">IFERROR(INDEX(Deposits!$A:$A,MATCH(1,($C4=Deposits!$E:$E)*('Daily Report'!DU$2=Deposits!$F:$F),0)),"")</f>
        <v/>
      </c>
      <c r="DX4" s="20" t="str">
        <f>IFERROR(SUMIFS(#REF!,#REF!,$C4,#REF!,DU$2),"0")</f>
        <v>0</v>
      </c>
      <c r="DY4" s="20" t="str">
        <f>IFERROR(SUMIFS(#REF!,#REF!,$C4,#REF!,DU$2),"0")</f>
        <v>0</v>
      </c>
      <c r="DZ4" s="20">
        <f t="shared" ref="DZ4:DZ35" si="16">DU4-DV4-DX4-DY4</f>
        <v>0</v>
      </c>
      <c r="EA4" s="20">
        <f>SUMIF($E$3:DZ$3,DZ$3,$E4:DZ4)</f>
        <v>137.63</v>
      </c>
      <c r="EB4" s="8"/>
      <c r="EC4" s="20">
        <f>IFERROR(SUMIFS(Due!$D:$D,Due!$C:$C,$C4,Due!$A:$A,EC$2),0)</f>
        <v>0</v>
      </c>
      <c r="ED4" s="20">
        <f t="array" ref="ED4">IFERROR(SUMIFS(Deposits!$D:$D,Deposits!$E:$E,$C4,Deposits!$F:$F,EC$2),"0")</f>
        <v>0</v>
      </c>
      <c r="EE4" s="4" t="str" cm="1">
        <f t="array" ref="EE4">IFERROR(INDEX(Deposits!$A:$A,MATCH(1,($C4=Deposits!$E:$E)*('Daily Report'!EC$2=Deposits!$F:$F),0)),"")</f>
        <v/>
      </c>
      <c r="EF4" s="20" t="str">
        <f>IFERROR(SUMIFS(#REF!,#REF!,$C4,#REF!,EC$2),"0")</f>
        <v>0</v>
      </c>
      <c r="EG4" s="20" t="str">
        <f>IFERROR(SUMIFS(#REF!,#REF!,$C4,#REF!,EC$2),"0")</f>
        <v>0</v>
      </c>
      <c r="EH4" s="20">
        <f t="shared" ref="EH4:EH35" si="17">EC4-ED4-EF4-EG4</f>
        <v>0</v>
      </c>
      <c r="EI4" s="20">
        <f>SUMIF($E$3:EH$3,EH$3,$E4:EH4)</f>
        <v>137.63</v>
      </c>
      <c r="EJ4" s="8"/>
      <c r="EK4" s="20">
        <f>IFERROR(SUMIFS(Due!$D:$D,Due!$C:$C,$C4,Due!$A:$A,EK$2),0)</f>
        <v>0</v>
      </c>
      <c r="EL4" s="20">
        <f t="array" ref="EL4">IFERROR(SUMIFS(Deposits!$D:$D,Deposits!$E:$E,$C4,Deposits!$F:$F,EK$2),"0")</f>
        <v>0</v>
      </c>
      <c r="EM4" s="4" t="str" cm="1">
        <f t="array" ref="EM4">IFERROR(INDEX(Deposits!$A:$A,MATCH(1,($C4=Deposits!$E:$E)*('Daily Report'!EK$2=Deposits!$F:$F),0)),"")</f>
        <v/>
      </c>
      <c r="EN4" s="20" t="str">
        <f>IFERROR(SUMIFS(#REF!,#REF!,$C4,#REF!,EK$2),"0")</f>
        <v>0</v>
      </c>
      <c r="EO4" s="20" t="str">
        <f>IFERROR(SUMIFS(#REF!,#REF!,$C4,#REF!,EK$2),"0")</f>
        <v>0</v>
      </c>
      <c r="EP4" s="20">
        <f t="shared" ref="EP4:EP35" si="18">EK4-EL4-EN4-EO4</f>
        <v>0</v>
      </c>
      <c r="EQ4" s="20">
        <f>SUMIF($E$3:EP$3,EP$3,$E4:EP4)</f>
        <v>137.63</v>
      </c>
      <c r="ER4" s="8"/>
      <c r="ES4" s="20">
        <f>IFERROR(SUMIFS(Due!$D:$D,Due!$C:$C,$C4,Due!$A:$A,ES$2),0)</f>
        <v>0</v>
      </c>
      <c r="ET4" s="20">
        <f t="array" ref="ET4">IFERROR(SUMIFS(Deposits!$D:$D,Deposits!$E:$E,$C4,Deposits!$F:$F,ES$2),"0")</f>
        <v>0</v>
      </c>
      <c r="EU4" s="4" t="str" cm="1">
        <f t="array" ref="EU4">IFERROR(INDEX(Deposits!$A:$A,MATCH(1,($C4=Deposits!$E:$E)*('Daily Report'!ES$2=Deposits!$F:$F),0)),"")</f>
        <v/>
      </c>
      <c r="EV4" s="20" t="str">
        <f>IFERROR(SUMIFS(#REF!,#REF!,$C4,#REF!,ES$2),"0")</f>
        <v>0</v>
      </c>
      <c r="EW4" s="20" t="str">
        <f>IFERROR(SUMIFS(#REF!,#REF!,$C4,#REF!,ES$2),"0")</f>
        <v>0</v>
      </c>
      <c r="EX4" s="20">
        <f t="shared" ref="EX4:EX35" si="19">ES4-ET4-EV4-EW4</f>
        <v>0</v>
      </c>
      <c r="EY4" s="20">
        <f>SUMIF($E$3:EX$3,EX$3,$E4:EX4)</f>
        <v>137.63</v>
      </c>
      <c r="EZ4" s="8"/>
      <c r="FA4" s="20">
        <f>IFERROR(SUMIFS(Due!$D:$D,Due!$C:$C,$C4,Due!$A:$A,FA$2),0)</f>
        <v>0</v>
      </c>
      <c r="FB4" s="20">
        <f t="array" ref="FB4">IFERROR(SUMIFS(Deposits!$D:$D,Deposits!$E:$E,$C4,Deposits!$F:$F,FA$2),"0")</f>
        <v>0</v>
      </c>
      <c r="FC4" s="4" t="str" cm="1">
        <f t="array" ref="FC4">IFERROR(INDEX(Deposits!$A:$A,MATCH(1,($C4=Deposits!$E:$E)*('Daily Report'!FA$2=Deposits!$F:$F),0)),"")</f>
        <v/>
      </c>
      <c r="FD4" s="20" t="str">
        <f>IFERROR(SUMIFS(#REF!,#REF!,$C4,#REF!,FA$2),"0")</f>
        <v>0</v>
      </c>
      <c r="FE4" s="20" t="str">
        <f>IFERROR(SUMIFS(#REF!,#REF!,$C4,#REF!,FA$2),"0")</f>
        <v>0</v>
      </c>
      <c r="FF4" s="20">
        <f t="shared" ref="FF4:FF35" si="20">FA4-FB4-FD4-FE4</f>
        <v>0</v>
      </c>
      <c r="FG4" s="20">
        <f>SUMIF($E$3:FF$3,FF$3,$E4:FF4)</f>
        <v>137.63</v>
      </c>
      <c r="FH4" s="8"/>
      <c r="FI4" s="20">
        <f>IFERROR(SUMIFS(Due!$D:$D,Due!$C:$C,$C4,Due!$A:$A,FI$2),0)</f>
        <v>0</v>
      </c>
      <c r="FJ4" s="20">
        <f t="array" ref="FJ4">IFERROR(SUMIFS(Deposits!$D:$D,Deposits!$E:$E,$C4,Deposits!$F:$F,FI$2),"0")</f>
        <v>0</v>
      </c>
      <c r="FK4" s="4" t="str" cm="1">
        <f t="array" ref="FK4">IFERROR(INDEX(Deposits!$A:$A,MATCH(1,($C4=Deposits!$E:$E)*('Daily Report'!FI$2=Deposits!$F:$F),0)),"")</f>
        <v/>
      </c>
      <c r="FL4" s="20" t="str">
        <f>IFERROR(SUMIFS(#REF!,#REF!,$C4,#REF!,FI$2),"0")</f>
        <v>0</v>
      </c>
      <c r="FM4" s="20" t="str">
        <f>IFERROR(SUMIFS(#REF!,#REF!,$C4,#REF!,FI$2),"0")</f>
        <v>0</v>
      </c>
      <c r="FN4" s="20">
        <f t="shared" ref="FN4:FN35" si="21">FI4-FJ4-FL4-FM4</f>
        <v>0</v>
      </c>
      <c r="FO4" s="20">
        <f>SUMIF($E$3:FN$3,FN$3,$E4:FN4)</f>
        <v>137.63</v>
      </c>
      <c r="FP4" s="8"/>
      <c r="FQ4" s="20">
        <f>IFERROR(SUMIFS(Due!$D:$D,Due!$C:$C,$C4,Due!$A:$A,FQ$2),0)</f>
        <v>0</v>
      </c>
      <c r="FR4" s="20">
        <f t="array" ref="FR4">IFERROR(SUMIFS(Deposits!$D:$D,Deposits!$E:$E,$C4,Deposits!$F:$F,FQ$2),"0")</f>
        <v>0</v>
      </c>
      <c r="FS4" s="4" t="str" cm="1">
        <f t="array" ref="FS4">IFERROR(INDEX(Deposits!$A:$A,MATCH(1,($C4=Deposits!$E:$E)*('Daily Report'!FQ$2=Deposits!$F:$F),0)),"")</f>
        <v/>
      </c>
      <c r="FT4" s="20" t="str">
        <f>IFERROR(SUMIFS(#REF!,#REF!,$C4,#REF!,FQ$2),"0")</f>
        <v>0</v>
      </c>
      <c r="FU4" s="20" t="str">
        <f>IFERROR(SUMIFS(#REF!,#REF!,$C4,#REF!,FQ$2),"0")</f>
        <v>0</v>
      </c>
      <c r="FV4" s="20">
        <f t="shared" ref="FV4:FV35" si="22">FQ4-FR4-FT4-FU4</f>
        <v>0</v>
      </c>
      <c r="FW4" s="20">
        <f>SUMIF($E$3:FV$3,FV$3,$E4:FV4)</f>
        <v>137.63</v>
      </c>
      <c r="FX4" s="8"/>
      <c r="FY4" s="20">
        <f>IFERROR(SUMIFS(Due!$D:$D,Due!$C:$C,$C4,Due!$A:$A,FY$2),0)</f>
        <v>0</v>
      </c>
      <c r="FZ4" s="20">
        <f t="array" ref="FZ4">IFERROR(SUMIFS(Deposits!$D:$D,Deposits!$E:$E,$C4,Deposits!$F:$F,FY$2),"0")</f>
        <v>0</v>
      </c>
      <c r="GA4" s="4" t="str" cm="1">
        <f t="array" ref="GA4">IFERROR(INDEX(Deposits!$A:$A,MATCH(1,($C4=Deposits!$E:$E)*('Daily Report'!FY$2=Deposits!$F:$F),0)),"")</f>
        <v/>
      </c>
      <c r="GB4" s="20" t="str">
        <f>IFERROR(SUMIFS(#REF!,#REF!,$C4,#REF!,FY$2),"0")</f>
        <v>0</v>
      </c>
      <c r="GC4" s="20" t="str">
        <f>IFERROR(SUMIFS(#REF!,#REF!,$C4,#REF!,FY$2),"0")</f>
        <v>0</v>
      </c>
      <c r="GD4" s="20">
        <f t="shared" ref="GD4:GD35" si="23">FY4-FZ4-GB4-GC4</f>
        <v>0</v>
      </c>
      <c r="GE4" s="20">
        <f>SUMIF($E$3:GD$3,GD$3,$E4:GD4)</f>
        <v>137.63</v>
      </c>
      <c r="GF4" s="8"/>
      <c r="GG4" s="20">
        <f>IFERROR(SUMIFS(Due!$D:$D,Due!$C:$C,$C4,Due!$A:$A,GG$2),0)</f>
        <v>0</v>
      </c>
      <c r="GH4" s="20">
        <f t="array" ref="GH4">IFERROR(SUMIFS(Deposits!$D:$D,Deposits!$E:$E,$C4,Deposits!$F:$F,GG$2),"0")</f>
        <v>0</v>
      </c>
      <c r="GI4" s="4" t="str" cm="1">
        <f t="array" ref="GI4">IFERROR(INDEX(Deposits!$A:$A,MATCH(1,($C4=Deposits!$E:$E)*('Daily Report'!GG$2=Deposits!$F:$F),0)),"")</f>
        <v/>
      </c>
      <c r="GJ4" s="20" t="str">
        <f>IFERROR(SUMIFS(#REF!,#REF!,$C4,#REF!,GG$2),"0")</f>
        <v>0</v>
      </c>
      <c r="GK4" s="20" t="str">
        <f>IFERROR(SUMIFS(#REF!,#REF!,$C4,#REF!,GG$2),"0")</f>
        <v>0</v>
      </c>
      <c r="GL4" s="20">
        <f t="shared" ref="GL4:GL35" si="24">GG4-GH4-GJ4-GK4</f>
        <v>0</v>
      </c>
      <c r="GM4" s="20">
        <f>SUMIF($E$3:GL$3,GL$3,$E4:GL4)</f>
        <v>137.63</v>
      </c>
      <c r="GN4" s="8"/>
      <c r="GO4" s="20">
        <f>IFERROR(SUMIFS(Due!$D:$D,Due!$C:$C,$C4,Due!$A:$A,GO$2),0)</f>
        <v>0</v>
      </c>
      <c r="GP4" s="20">
        <f t="array" ref="GP4">IFERROR(SUMIFS(Deposits!$D:$D,Deposits!$E:$E,$C4,Deposits!$F:$F,GO$2),"0")</f>
        <v>0</v>
      </c>
      <c r="GQ4" s="4" t="str" cm="1">
        <f t="array" ref="GQ4">IFERROR(INDEX(Deposits!$A:$A,MATCH(1,($C4=Deposits!$E:$E)*('Daily Report'!GO$2=Deposits!$F:$F),0)),"")</f>
        <v/>
      </c>
      <c r="GR4" s="20" t="str">
        <f>IFERROR(SUMIFS(#REF!,#REF!,$C4,#REF!,GO$2),"0")</f>
        <v>0</v>
      </c>
      <c r="GS4" s="20" t="str">
        <f>IFERROR(SUMIFS(#REF!,#REF!,$C4,#REF!,GO$2),"0")</f>
        <v>0</v>
      </c>
      <c r="GT4" s="20">
        <f t="shared" ref="GT4:GT35" si="25">GO4-GP4-GR4-GS4</f>
        <v>0</v>
      </c>
      <c r="GU4" s="20">
        <f>SUMIF($E$3:GT$3,GT$3,$E4:GT4)</f>
        <v>137.63</v>
      </c>
      <c r="GV4" s="8"/>
      <c r="GW4" s="20">
        <f>IFERROR(SUMIFS(Due!$D:$D,Due!$C:$C,$C4,Due!$A:$A,GW$2),0)</f>
        <v>0</v>
      </c>
      <c r="GX4" s="20">
        <f t="array" ref="GX4">IFERROR(SUMIFS(Deposits!$D:$D,Deposits!$E:$E,$C4,Deposits!$F:$F,GW$2),"0")</f>
        <v>0</v>
      </c>
      <c r="GY4" s="4" t="str" cm="1">
        <f t="array" ref="GY4">IFERROR(INDEX(Deposits!$A:$A,MATCH(1,($C4=Deposits!$E:$E)*('Daily Report'!GW$2=Deposits!$F:$F),0)),"")</f>
        <v/>
      </c>
      <c r="GZ4" s="20" t="str">
        <f>IFERROR(SUMIFS(#REF!,#REF!,$C4,#REF!,GW$2),"0")</f>
        <v>0</v>
      </c>
      <c r="HA4" s="20" t="str">
        <f>IFERROR(SUMIFS(#REF!,#REF!,$C4,#REF!,GW$2),"0")</f>
        <v>0</v>
      </c>
      <c r="HB4" s="20">
        <f t="shared" ref="HB4:HB35" si="26">GW4-GX4-GZ4-HA4</f>
        <v>0</v>
      </c>
      <c r="HC4" s="20">
        <f>SUMIF($E$3:HB$3,HB$3,$E4:HB4)</f>
        <v>137.63</v>
      </c>
      <c r="HD4" s="8"/>
      <c r="HE4" s="20">
        <f>IFERROR(SUMIFS(Due!$D:$D,Due!$C:$C,$C4,Due!$A:$A,HE$2),0)</f>
        <v>0</v>
      </c>
      <c r="HF4" s="20">
        <f t="array" ref="HF4">IFERROR(SUMIFS(Deposits!$D:$D,Deposits!$E:$E,$C4,Deposits!$F:$F,HE$2),"0")</f>
        <v>0</v>
      </c>
      <c r="HG4" s="4" t="str" cm="1">
        <f t="array" ref="HG4">IFERROR(INDEX(Deposits!$A:$A,MATCH(1,($C4=Deposits!$E:$E)*('Daily Report'!HE$2=Deposits!$F:$F),0)),"")</f>
        <v/>
      </c>
      <c r="HH4" s="20" t="str">
        <f>IFERROR(SUMIFS(#REF!,#REF!,$C4,#REF!,HE$2),"0")</f>
        <v>0</v>
      </c>
      <c r="HI4" s="20" t="str">
        <f>IFERROR(SUMIFS(#REF!,#REF!,$C4,#REF!,HE$2),"0")</f>
        <v>0</v>
      </c>
      <c r="HJ4" s="20">
        <f t="shared" ref="HJ4:HJ35" si="27">HE4-HF4-HH4-HI4</f>
        <v>0</v>
      </c>
      <c r="HK4" s="20">
        <f>SUMIF($E$3:HJ$3,HJ$3,$E4:HJ4)</f>
        <v>137.63</v>
      </c>
      <c r="HL4" s="8"/>
      <c r="HM4" s="20">
        <f>IFERROR(SUMIFS(Due!$D:$D,Due!$C:$C,$C4,Due!$A:$A,HM$2),0)</f>
        <v>0</v>
      </c>
      <c r="HN4" s="20">
        <f t="array" ref="HN4">IFERROR(SUMIFS(Deposits!$D:$D,Deposits!$E:$E,$C4,Deposits!$F:$F,HM$2),"0")</f>
        <v>0</v>
      </c>
      <c r="HO4" s="4" t="str" cm="1">
        <f t="array" ref="HO4">IFERROR(INDEX(Deposits!$A:$A,MATCH(1,($C4=Deposits!$E:$E)*('Daily Report'!HM$2=Deposits!$F:$F),0)),"")</f>
        <v/>
      </c>
      <c r="HP4" s="20" t="str">
        <f>IFERROR(SUMIFS(#REF!,#REF!,$C4,#REF!,HM$2),"0")</f>
        <v>0</v>
      </c>
      <c r="HQ4" s="20" t="str">
        <f>IFERROR(SUMIFS(#REF!,#REF!,$C4,#REF!,HM$2),"0")</f>
        <v>0</v>
      </c>
      <c r="HR4" s="20">
        <f t="shared" ref="HR4:HR35" si="28">HM4-HN4-HP4-HQ4</f>
        <v>0</v>
      </c>
      <c r="HS4" s="20">
        <f>SUMIF($E$3:HR$3,HR$3,$E4:HR4)</f>
        <v>137.63</v>
      </c>
      <c r="HT4" s="8"/>
      <c r="HU4" s="20">
        <f>IFERROR(SUMIFS(Due!$D:$D,Due!$C:$C,$C4,Due!$A:$A,HU$2),0)</f>
        <v>0</v>
      </c>
      <c r="HV4" s="20">
        <f>IFERROR(SUMIFS(Deposits!$D:$D,Deposits!$E:$E,$C4,Deposits!$F:$F,HU$2),"0")</f>
        <v>0</v>
      </c>
      <c r="HW4" s="4" t="str" cm="1">
        <f t="array" ref="HW4">IFERROR(INDEX(Deposits!$A:$A,MATCH(1,($C4=Deposits!$E:$E)*('Daily Report'!HU$2=Deposits!$F:$F),0)),"")</f>
        <v/>
      </c>
      <c r="HX4" s="20" t="str">
        <f>IFERROR(SUMIFS(#REF!,#REF!,$C4,#REF!,HU$2),"0")</f>
        <v>0</v>
      </c>
      <c r="HY4" s="20" t="str">
        <f>IFERROR(SUMIFS(#REF!,#REF!,$C4,#REF!,HU$2),"0")</f>
        <v>0</v>
      </c>
      <c r="HZ4" s="20">
        <f>HU4-HV4-HX4-HY4</f>
        <v>0</v>
      </c>
      <c r="IA4" s="20">
        <f t="shared" ref="IA4:IA5" si="29">SUMIF($E$3:HZ$3,HZ$3,$E4:HZ4)</f>
        <v>137.63</v>
      </c>
      <c r="IB4" s="8"/>
      <c r="IC4" s="20">
        <f>IFERROR(SUMIFS(Due!$D:$D,Due!$C:$C,$C4,Due!$A:$A,IC$2),0)</f>
        <v>0</v>
      </c>
      <c r="ID4" s="20">
        <f>IFERROR(SUMIFS(Deposits!$D:$D,Deposits!$E:$E,$C4,Deposits!$F:$F,IC$2),"0")</f>
        <v>0</v>
      </c>
      <c r="IE4" s="4" t="str" cm="1">
        <f t="array" ref="IE4">IFERROR(INDEX(Deposits!$A:$A,MATCH(1,($C4=Deposits!$E:$E)*('Daily Report'!IC$2=Deposits!$F:$F),0)),"")</f>
        <v/>
      </c>
      <c r="IF4" s="20" t="str">
        <f>IFERROR(SUMIFS(#REF!,#REF!,$C4,#REF!,IC$2),"0")</f>
        <v>0</v>
      </c>
      <c r="IG4" s="20" t="str">
        <f>IFERROR(SUMIFS(#REF!,#REF!,$C4,#REF!,IC$2),"0")</f>
        <v>0</v>
      </c>
      <c r="IH4" s="20">
        <f>IC4-ID4-IF4-IG4</f>
        <v>0</v>
      </c>
      <c r="II4" s="20">
        <f t="shared" ref="II4:II32" si="30">SUMIF($E$3:IH$3,IH$3,$E4:IH4)</f>
        <v>137.63</v>
      </c>
      <c r="IJ4" s="8"/>
      <c r="IK4" s="20">
        <f>IFERROR(SUMIFS(Due!$D:$D,Due!$C:$C,$C4,Due!$A:$A,IK$2),0)</f>
        <v>0</v>
      </c>
      <c r="IL4" s="20">
        <f>IFERROR(SUMIFS(Deposits!$D:$D,Deposits!$E:$E,$C4,Deposits!$F:$F,IK$2),"0")</f>
        <v>0</v>
      </c>
      <c r="IM4" s="4" t="str" cm="1">
        <f t="array" ref="IM4">IFERROR(INDEX(Deposits!$A:$A,MATCH(1,($C4=Deposits!$E:$E)*('Daily Report'!IK$2=Deposits!$F:$F),0)),"")</f>
        <v/>
      </c>
      <c r="IN4" s="20" t="str">
        <f>IFERROR(SUMIFS(#REF!,#REF!,$C4,#REF!,IK$2),"0")</f>
        <v>0</v>
      </c>
      <c r="IO4" s="20" t="str">
        <f>IFERROR(SUMIFS(#REF!,#REF!,$C4,#REF!,IK$2),"0")</f>
        <v>0</v>
      </c>
      <c r="IP4" s="20">
        <f>IK4-IL4-IN4-IO4</f>
        <v>0</v>
      </c>
      <c r="IQ4" s="20">
        <f t="shared" ref="IQ4:IQ32" si="31">SUMIF($E$3:IP$3,IP$3,$E4:IP4)</f>
        <v>137.63</v>
      </c>
    </row>
    <row r="5" spans="1:251" ht="15.75" customHeight="1" x14ac:dyDescent="0.3">
      <c r="A5" s="2">
        <v>2</v>
      </c>
      <c r="B5" s="38">
        <v>37139</v>
      </c>
      <c r="C5" s="38">
        <v>37139</v>
      </c>
      <c r="D5" s="8"/>
      <c r="E5" s="20">
        <f>IFERROR(SUMIFS(Due!$D:$D,Due!$C:$C,$C5,Due!$A:$A,E$2),0)</f>
        <v>0</v>
      </c>
      <c r="F5" s="20">
        <f>IFERROR(SUMIFS(Deposits!$D:$D,Deposits!$E:$E,$C5,Deposits!$F:$F,E$2),"0")</f>
        <v>0</v>
      </c>
      <c r="G5" s="4" t="str" cm="1">
        <f t="array" ref="G5">IFERROR(INDEX(Deposits!$A:$A,MATCH(1,($C5=Deposits!$E:$E)*('Daily Report'!E$2=Deposits!$F:$F),0)),"")</f>
        <v/>
      </c>
      <c r="H5" s="20" t="str">
        <f>IFERROR(SUMIFS(#REF!,#REF!,$C5,#REF!,E$2),"0")</f>
        <v>0</v>
      </c>
      <c r="I5" s="20" t="str">
        <f>IFERROR(SUMIFS(#REF!,#REF!,$C5,#REF!,E$2),"0")</f>
        <v>0</v>
      </c>
      <c r="J5" s="20">
        <f t="shared" si="0"/>
        <v>0</v>
      </c>
      <c r="K5" s="20">
        <f t="shared" si="1"/>
        <v>0</v>
      </c>
      <c r="L5" s="8"/>
      <c r="M5" s="20">
        <f>IFERROR(SUMIFS(Due!$D:$D,Due!$C:$C,$C5,Due!$A:$A,M$2),0)</f>
        <v>0</v>
      </c>
      <c r="N5" s="20">
        <f t="array" ref="N5">IFERROR(SUMIFS(Deposits!$D:$D,Deposits!$E:$E,$C5,Deposits!$F:$F,M$2),"0")</f>
        <v>0</v>
      </c>
      <c r="O5" s="4" t="str" cm="1">
        <f t="array" ref="O5">IFERROR(INDEX(Deposits!$A:$A,MATCH(1,($C5=Deposits!$E:$E)*('Daily Report'!M$2=Deposits!$F:$F),0)),"")</f>
        <v/>
      </c>
      <c r="P5" s="20" t="str">
        <f>IFERROR(SUMIFS(#REF!,#REF!,$C5,#REF!,M$2),"0")</f>
        <v>0</v>
      </c>
      <c r="Q5" s="20" t="str">
        <f>IFERROR(SUMIFS(#REF!,#REF!,$C5,#REF!,M$2),"0")</f>
        <v>0</v>
      </c>
      <c r="R5" s="20">
        <f t="shared" si="2"/>
        <v>0</v>
      </c>
      <c r="S5" s="20">
        <f>SUMIF($E$3:R$3,R$3,$E5:R5)</f>
        <v>0</v>
      </c>
      <c r="T5" s="8"/>
      <c r="U5" s="20">
        <f>IFERROR(SUMIFS(Due!$D:$D,Due!$C:$C,$C5,Due!$A:$A,U$2),0)</f>
        <v>0</v>
      </c>
      <c r="V5" s="20">
        <f t="array" ref="V5">IFERROR(SUMIFS(Deposits!$D:$D,Deposits!$E:$E,$C5,Deposits!$F:$F,U$2),"0")</f>
        <v>0</v>
      </c>
      <c r="W5" s="4" t="str" cm="1">
        <f t="array" ref="W5">IFERROR(INDEX(Deposits!$A:$A,MATCH(1,($C5=Deposits!$E:$E)*('Daily Report'!U$2=Deposits!$F:$F),0)),"")</f>
        <v/>
      </c>
      <c r="X5" s="20" t="str">
        <f>IFERROR(SUMIFS(#REF!,#REF!,$C5,#REF!,U$2),"0")</f>
        <v>0</v>
      </c>
      <c r="Y5" s="20" t="str">
        <f>IFERROR(SUMIFS(#REF!,#REF!,$C5,#REF!,U$2),"0")</f>
        <v>0</v>
      </c>
      <c r="Z5" s="20">
        <f t="shared" si="3"/>
        <v>0</v>
      </c>
      <c r="AA5" s="20">
        <f>SUMIF($E$3:Z$3,Z$3,$E5:Z5)</f>
        <v>0</v>
      </c>
      <c r="AB5" s="8"/>
      <c r="AC5" s="20">
        <f>IFERROR(SUMIFS(Due!$D:$D,Due!$C:$C,$C5,Due!$A:$A,AC$2),0)</f>
        <v>0</v>
      </c>
      <c r="AD5" s="20">
        <f t="array" ref="AD5">IFERROR(SUMIFS(Deposits!$D:$D,Deposits!$E:$E,$C5,Deposits!$F:$F,AC$2),"0")</f>
        <v>0</v>
      </c>
      <c r="AE5" s="4" t="str" cm="1">
        <f t="array" ref="AE5">IFERROR(INDEX(Deposits!$A:$A,MATCH(1,($C5=Deposits!$E:$E)*('Daily Report'!AC$2=Deposits!$F:$F),0)),"")</f>
        <v/>
      </c>
      <c r="AF5" s="20" t="str">
        <f>IFERROR(SUMIFS(#REF!,#REF!,$C5,#REF!,AC$2),"0")</f>
        <v>0</v>
      </c>
      <c r="AG5" s="20" t="str">
        <f>IFERROR(SUMIFS(#REF!,#REF!,$C5,#REF!,AC$2),"0")</f>
        <v>0</v>
      </c>
      <c r="AH5" s="20">
        <f t="shared" si="4"/>
        <v>0</v>
      </c>
      <c r="AI5" s="20">
        <f>SUMIF($E$3:AH$3,AH$3,$E5:AH5)</f>
        <v>0</v>
      </c>
      <c r="AJ5" s="8"/>
      <c r="AK5" s="20">
        <f>IFERROR(SUMIFS(Due!$D:$D,Due!$C:$C,$C5,Due!$A:$A,AK$2),0)</f>
        <v>0</v>
      </c>
      <c r="AL5" s="20">
        <f t="array" ref="AL5">IFERROR(SUMIFS(Deposits!$D:$D,Deposits!$E:$E,$C5,Deposits!$F:$F,AK$2),"0")</f>
        <v>0</v>
      </c>
      <c r="AM5" s="4" t="str" cm="1">
        <f t="array" ref="AM5">IFERROR(INDEX(Deposits!$A:$A,MATCH(1,($C5=Deposits!$E:$E)*('Daily Report'!AK$2=Deposits!$F:$F),0)),"")</f>
        <v/>
      </c>
      <c r="AN5" s="20" t="str">
        <f>IFERROR(SUMIFS(#REF!,#REF!,$C5,#REF!,AK$2),"0")</f>
        <v>0</v>
      </c>
      <c r="AO5" s="20" t="str">
        <f>IFERROR(SUMIFS(#REF!,#REF!,$C5,#REF!,AK$2),"0")</f>
        <v>0</v>
      </c>
      <c r="AP5" s="20">
        <f t="shared" si="5"/>
        <v>0</v>
      </c>
      <c r="AQ5" s="20">
        <f>SUMIF($E$3:AP$3,AP$3,$E5:AP5)</f>
        <v>0</v>
      </c>
      <c r="AR5" s="8"/>
      <c r="AS5" s="20">
        <f>IFERROR(SUMIFS(Due!$D:$D,Due!$C:$C,$C5,Due!$A:$A,AS$2),0)</f>
        <v>0</v>
      </c>
      <c r="AT5" s="20">
        <f t="array" ref="AT5">IFERROR(SUMIFS(Deposits!$D:$D,Deposits!$E:$E,$C5,Deposits!$F:$F,AS$2),"0")</f>
        <v>0</v>
      </c>
      <c r="AU5" s="4" t="str" cm="1">
        <f t="array" ref="AU5">IFERROR(INDEX(Deposits!$A:$A,MATCH(1,($C5=Deposits!$E:$E)*('Daily Report'!AS$2=Deposits!$F:$F),0)),"")</f>
        <v/>
      </c>
      <c r="AV5" s="20" t="str">
        <f>IFERROR(SUMIFS(#REF!,#REF!,$C5,#REF!,AS$2),"0")</f>
        <v>0</v>
      </c>
      <c r="AW5" s="20" t="str">
        <f>IFERROR(SUMIFS(#REF!,#REF!,$C5,#REF!,AS$2),"0")</f>
        <v>0</v>
      </c>
      <c r="AX5" s="20">
        <f t="shared" si="6"/>
        <v>0</v>
      </c>
      <c r="AY5" s="20">
        <f>SUMIF($E$3:AX$3,AX$3,$E5:AX5)</f>
        <v>0</v>
      </c>
      <c r="AZ5" s="8"/>
      <c r="BA5" s="20">
        <f>IFERROR(SUMIFS(Due!$D:$D,Due!$C:$C,$C5,Due!$A:$A,BA$2),0)</f>
        <v>0</v>
      </c>
      <c r="BB5" s="20">
        <f t="array" ref="BB5">IFERROR(SUMIFS(Deposits!$D:$D,Deposits!$E:$E,$C5,Deposits!$F:$F,BA$2),"0")</f>
        <v>0</v>
      </c>
      <c r="BC5" s="4" t="str" cm="1">
        <f t="array" ref="BC5">IFERROR(INDEX(Deposits!$A:$A,MATCH(1,($C5=Deposits!$E:$E)*('Daily Report'!BA$2=Deposits!$F:$F),0)),"")</f>
        <v/>
      </c>
      <c r="BD5" s="20" t="str">
        <f>IFERROR(SUMIFS(#REF!,#REF!,$C5,#REF!,BA$2),"0")</f>
        <v>0</v>
      </c>
      <c r="BE5" s="20" t="str">
        <f>IFERROR(SUMIFS(#REF!,#REF!,$C5,#REF!,BA$2),"0")</f>
        <v>0</v>
      </c>
      <c r="BF5" s="20">
        <f t="shared" si="7"/>
        <v>0</v>
      </c>
      <c r="BG5" s="20">
        <f>SUMIF($E$3:BF$3,BF$3,$E5:BF5)</f>
        <v>0</v>
      </c>
      <c r="BH5" s="8"/>
      <c r="BI5" s="20">
        <f>IFERROR(SUMIFS(Due!$D:$D,Due!$C:$C,$C5,Due!$A:$A,BI$2),0)</f>
        <v>0</v>
      </c>
      <c r="BJ5" s="20">
        <f t="array" ref="BJ5">IFERROR(SUMIFS(Deposits!$D:$D,Deposits!$E:$E,$C5,Deposits!$F:$F,BI$2),"0")</f>
        <v>0</v>
      </c>
      <c r="BK5" s="4" t="str" cm="1">
        <f t="array" ref="BK5">IFERROR(INDEX(Deposits!$A:$A,MATCH(1,($C5=Deposits!$E:$E)*('Daily Report'!BI$2=Deposits!$F:$F),0)),"")</f>
        <v/>
      </c>
      <c r="BL5" s="20" t="str">
        <f>IFERROR(SUMIFS(#REF!,#REF!,$C5,#REF!,BI$2),"0")</f>
        <v>0</v>
      </c>
      <c r="BM5" s="20" t="str">
        <f>IFERROR(SUMIFS(#REF!,#REF!,$C5,#REF!,BI$2),"0")</f>
        <v>0</v>
      </c>
      <c r="BN5" s="20">
        <f t="shared" si="8"/>
        <v>0</v>
      </c>
      <c r="BO5" s="20">
        <f>SUMIF($E$3:BN$3,BN$3,$E5:BN5)</f>
        <v>0</v>
      </c>
      <c r="BP5" s="8"/>
      <c r="BQ5" s="20">
        <f>IFERROR(SUMIFS(Due!$D:$D,Due!$C:$C,$C5,Due!$A:$A,BQ$2),0)</f>
        <v>0</v>
      </c>
      <c r="BR5" s="20">
        <f t="array" ref="BR5">IFERROR(SUMIFS(Deposits!$D:$D,Deposits!$E:$E,$C5,Deposits!$F:$F,BQ$2),"0")</f>
        <v>0</v>
      </c>
      <c r="BS5" s="4" t="str" cm="1">
        <f t="array" ref="BS5">IFERROR(INDEX(Deposits!$A:$A,MATCH(1,($C5=Deposits!$E:$E)*('Daily Report'!BQ$2=Deposits!$F:$F),0)),"")</f>
        <v/>
      </c>
      <c r="BT5" s="20" t="str">
        <f>IFERROR(SUMIFS(#REF!,#REF!,$C5,#REF!,BQ$2),"0")</f>
        <v>0</v>
      </c>
      <c r="BU5" s="20" t="str">
        <f>IFERROR(SUMIFS(#REF!,#REF!,$C5,#REF!,BQ$2),"0")</f>
        <v>0</v>
      </c>
      <c r="BV5" s="20">
        <f t="shared" si="9"/>
        <v>0</v>
      </c>
      <c r="BW5" s="20">
        <f>SUMIF($E$3:BV$3,BV$3,$E5:BV5)</f>
        <v>0</v>
      </c>
      <c r="BX5" s="8"/>
      <c r="BY5" s="20">
        <f>IFERROR(SUMIFS(Due!$D:$D,Due!$C:$C,$C5,Due!$A:$A,BY$2),0)</f>
        <v>139.31</v>
      </c>
      <c r="BZ5" s="20">
        <f t="array" ref="BZ5">IFERROR(SUMIFS(Deposits!$D:$D,Deposits!$E:$E,$C5,Deposits!$F:$F,BY$2),"0")</f>
        <v>0</v>
      </c>
      <c r="CA5" s="4" t="str" cm="1">
        <f t="array" ref="CA5">IFERROR(INDEX(Deposits!$A:$A,MATCH(1,($C5=Deposits!$E:$E)*('Daily Report'!BY$2=Deposits!$F:$F),0)),"")</f>
        <v/>
      </c>
      <c r="CB5" s="20" t="str">
        <f>IFERROR(SUMIFS(#REF!,#REF!,$C5,#REF!,BY$2),"0")</f>
        <v>0</v>
      </c>
      <c r="CC5" s="20" t="str">
        <f>IFERROR(SUMIFS(#REF!,#REF!,$C5,#REF!,BY$2),"0")</f>
        <v>0</v>
      </c>
      <c r="CD5" s="20">
        <f t="shared" si="10"/>
        <v>139.31</v>
      </c>
      <c r="CE5" s="20">
        <f>SUMIF($E$3:CD$3,CD$3,$E5:CD5)</f>
        <v>139.31</v>
      </c>
      <c r="CF5" s="8"/>
      <c r="CG5" s="20">
        <f>IFERROR(SUMIFS(Due!$D:$D,Due!$C:$C,$C5,Due!$A:$A,CG$2),0)</f>
        <v>0</v>
      </c>
      <c r="CH5" s="20">
        <f t="array" ref="CH5">IFERROR(SUMIFS(Deposits!$D:$D,Deposits!$E:$E,$C5,Deposits!$F:$F,CG$2),"0")</f>
        <v>0</v>
      </c>
      <c r="CI5" s="4" t="str" cm="1">
        <f t="array" ref="CI5">IFERROR(INDEX(Deposits!$A:$A,MATCH(1,($C5=Deposits!$E:$E)*('Daily Report'!CG$2=Deposits!$F:$F),0)),"")</f>
        <v/>
      </c>
      <c r="CJ5" s="20" t="str">
        <f>IFERROR(SUMIFS(#REF!,#REF!,$C5,#REF!,CG$2),"0")</f>
        <v>0</v>
      </c>
      <c r="CK5" s="20" t="str">
        <f>IFERROR(SUMIFS(#REF!,#REF!,$C5,#REF!,CG$2),"0")</f>
        <v>0</v>
      </c>
      <c r="CL5" s="20">
        <f t="shared" si="11"/>
        <v>0</v>
      </c>
      <c r="CM5" s="20">
        <f>SUMIF($E$3:CL$3,CL$3,$E5:CL5)</f>
        <v>139.31</v>
      </c>
      <c r="CN5" s="8"/>
      <c r="CO5" s="20">
        <f>IFERROR(SUMIFS(Due!$D:$D,Due!$C:$C,$C5,Due!$A:$A,CO$2),0)</f>
        <v>0</v>
      </c>
      <c r="CP5" s="20">
        <f t="array" ref="CP5">IFERROR(SUMIFS(Deposits!$D:$D,Deposits!$E:$E,$C5,Deposits!$F:$F,CO$2),"0")</f>
        <v>0</v>
      </c>
      <c r="CQ5" s="4" t="str" cm="1">
        <f t="array" ref="CQ5">IFERROR(INDEX(Deposits!$A:$A,MATCH(1,($C5=Deposits!$E:$E)*('Daily Report'!CO$2=Deposits!$F:$F),0)),"")</f>
        <v/>
      </c>
      <c r="CR5" s="20" t="str">
        <f>IFERROR(SUMIFS(#REF!,#REF!,$C5,#REF!,CO$2),"0")</f>
        <v>0</v>
      </c>
      <c r="CS5" s="20" t="str">
        <f>IFERROR(SUMIFS(#REF!,#REF!,$C5,#REF!,CO$2),"0")</f>
        <v>0</v>
      </c>
      <c r="CT5" s="20">
        <f t="shared" si="12"/>
        <v>0</v>
      </c>
      <c r="CU5" s="20">
        <f>SUMIF($E$3:CT$3,CT$3,$E5:CT5)</f>
        <v>139.31</v>
      </c>
      <c r="CV5" s="8"/>
      <c r="CW5" s="20">
        <f>IFERROR(SUMIFS(Due!$D:$D,Due!$C:$C,$C5,Due!$A:$A,CW$2),0)</f>
        <v>0</v>
      </c>
      <c r="CX5" s="20">
        <f t="array" ref="CX5">IFERROR(SUMIFS(Deposits!$D:$D,Deposits!$E:$E,$C5,Deposits!$F:$F,CW$2),"0")</f>
        <v>0</v>
      </c>
      <c r="CY5" s="4" t="str" cm="1">
        <f t="array" ref="CY5">IFERROR(INDEX(Deposits!$A:$A,MATCH(1,($C5=Deposits!$E:$E)*('Daily Report'!CW$2=Deposits!$F:$F),0)),"")</f>
        <v/>
      </c>
      <c r="CZ5" s="20" t="str">
        <f>IFERROR(SUMIFS(#REF!,#REF!,$C5,#REF!,CW$2),"0")</f>
        <v>0</v>
      </c>
      <c r="DA5" s="20" t="str">
        <f>IFERROR(SUMIFS(#REF!,#REF!,$C5,#REF!,CW$2),"0")</f>
        <v>0</v>
      </c>
      <c r="DB5" s="20">
        <f t="shared" si="13"/>
        <v>0</v>
      </c>
      <c r="DC5" s="20">
        <f>SUMIF($E$3:DB$3,DB$3,$E5:DB5)</f>
        <v>139.31</v>
      </c>
      <c r="DD5" s="8"/>
      <c r="DE5" s="20">
        <f>IFERROR(SUMIFS(Due!$D:$D,Due!$C:$C,$C5,Due!$A:$A,DE$2),0)</f>
        <v>0</v>
      </c>
      <c r="DF5" s="20">
        <f t="array" ref="DF5">IFERROR(SUMIFS(Deposits!$D:$D,Deposits!$E:$E,$C5,Deposits!$F:$F,DE$2),"0")</f>
        <v>0</v>
      </c>
      <c r="DG5" s="4" t="str" cm="1">
        <f t="array" ref="DG5">IFERROR(INDEX(Deposits!$A:$A,MATCH(1,($C5=Deposits!$E:$E)*('Daily Report'!DE$2=Deposits!$F:$F),0)),"")</f>
        <v/>
      </c>
      <c r="DH5" s="20" t="str">
        <f>IFERROR(SUMIFS(#REF!,#REF!,$C5,#REF!,DE$2),"0")</f>
        <v>0</v>
      </c>
      <c r="DI5" s="20" t="str">
        <f>IFERROR(SUMIFS(#REF!,#REF!,$C5,#REF!,DE$2),"0")</f>
        <v>0</v>
      </c>
      <c r="DJ5" s="20">
        <f t="shared" si="14"/>
        <v>0</v>
      </c>
      <c r="DK5" s="20">
        <f>SUMIF($E$3:DJ$3,DJ$3,$E5:DJ5)</f>
        <v>139.31</v>
      </c>
      <c r="DL5" s="8"/>
      <c r="DM5" s="20">
        <f>IFERROR(SUMIFS(Due!$D:$D,Due!$C:$C,$C5,Due!$A:$A,DM$2),0)</f>
        <v>0</v>
      </c>
      <c r="DN5" s="20">
        <f t="array" ref="DN5">IFERROR(SUMIFS(Deposits!$D:$D,Deposits!$E:$E,$C5,Deposits!$F:$F,DM$2),"0")</f>
        <v>0</v>
      </c>
      <c r="DO5" s="4" t="str" cm="1">
        <f t="array" ref="DO5">IFERROR(INDEX(Deposits!$A:$A,MATCH(1,($C5=Deposits!$E:$E)*('Daily Report'!DM$2=Deposits!$F:$F),0)),"")</f>
        <v/>
      </c>
      <c r="DP5" s="20" t="str">
        <f>IFERROR(SUMIFS(#REF!,#REF!,$C5,#REF!,DM$2),"0")</f>
        <v>0</v>
      </c>
      <c r="DQ5" s="20" t="str">
        <f>IFERROR(SUMIFS(#REF!,#REF!,$C5,#REF!,DM$2),"0")</f>
        <v>0</v>
      </c>
      <c r="DR5" s="20">
        <f t="shared" si="15"/>
        <v>0</v>
      </c>
      <c r="DS5" s="20">
        <f>SUMIF($E$3:DR$3,DR$3,$E5:DR5)</f>
        <v>139.31</v>
      </c>
      <c r="DT5" s="8"/>
      <c r="DU5" s="20">
        <f>IFERROR(SUMIFS(Due!$D:$D,Due!$C:$C,$C5,Due!$A:$A,DU$2),0)</f>
        <v>0</v>
      </c>
      <c r="DV5" s="20">
        <f t="array" ref="DV5">IFERROR(SUMIFS(Deposits!$D:$D,Deposits!$E:$E,$C5,Deposits!$F:$F,DU$2),"0")</f>
        <v>0</v>
      </c>
      <c r="DW5" s="4" t="str" cm="1">
        <f t="array" ref="DW5">IFERROR(INDEX(Deposits!$A:$A,MATCH(1,($C5=Deposits!$E:$E)*('Daily Report'!DU$2=Deposits!$F:$F),0)),"")</f>
        <v/>
      </c>
      <c r="DX5" s="20" t="str">
        <f>IFERROR(SUMIFS(#REF!,#REF!,$C5,#REF!,DU$2),"0")</f>
        <v>0</v>
      </c>
      <c r="DY5" s="20" t="str">
        <f>IFERROR(SUMIFS(#REF!,#REF!,$C5,#REF!,DU$2),"0")</f>
        <v>0</v>
      </c>
      <c r="DZ5" s="20">
        <f t="shared" si="16"/>
        <v>0</v>
      </c>
      <c r="EA5" s="20">
        <f>SUMIF($E$3:DZ$3,DZ$3,$E5:DZ5)</f>
        <v>139.31</v>
      </c>
      <c r="EB5" s="8"/>
      <c r="EC5" s="20">
        <f>IFERROR(SUMIFS(Due!$D:$D,Due!$C:$C,$C5,Due!$A:$A,EC$2),0)</f>
        <v>0</v>
      </c>
      <c r="ED5" s="20">
        <f t="array" ref="ED5">IFERROR(SUMIFS(Deposits!$D:$D,Deposits!$E:$E,$C5,Deposits!$F:$F,EC$2),"0")</f>
        <v>0</v>
      </c>
      <c r="EE5" s="4" t="str" cm="1">
        <f t="array" ref="EE5">IFERROR(INDEX(Deposits!$A:$A,MATCH(1,($C5=Deposits!$E:$E)*('Daily Report'!EC$2=Deposits!$F:$F),0)),"")</f>
        <v/>
      </c>
      <c r="EF5" s="20" t="str">
        <f>IFERROR(SUMIFS(#REF!,#REF!,$C5,#REF!,EC$2),"0")</f>
        <v>0</v>
      </c>
      <c r="EG5" s="20" t="str">
        <f>IFERROR(SUMIFS(#REF!,#REF!,$C5,#REF!,EC$2),"0")</f>
        <v>0</v>
      </c>
      <c r="EH5" s="20">
        <f t="shared" si="17"/>
        <v>0</v>
      </c>
      <c r="EI5" s="20">
        <f>SUMIF($E$3:EH$3,EH$3,$E5:EH5)</f>
        <v>139.31</v>
      </c>
      <c r="EJ5" s="8"/>
      <c r="EK5" s="20">
        <f>IFERROR(SUMIFS(Due!$D:$D,Due!$C:$C,$C5,Due!$A:$A,EK$2),0)</f>
        <v>0</v>
      </c>
      <c r="EL5" s="20">
        <f t="array" ref="EL5">IFERROR(SUMIFS(Deposits!$D:$D,Deposits!$E:$E,$C5,Deposits!$F:$F,EK$2),"0")</f>
        <v>0</v>
      </c>
      <c r="EM5" s="4" t="str" cm="1">
        <f t="array" ref="EM5">IFERROR(INDEX(Deposits!$A:$A,MATCH(1,($C5=Deposits!$E:$E)*('Daily Report'!EK$2=Deposits!$F:$F),0)),"")</f>
        <v/>
      </c>
      <c r="EN5" s="20" t="str">
        <f>IFERROR(SUMIFS(#REF!,#REF!,$C5,#REF!,EK$2),"0")</f>
        <v>0</v>
      </c>
      <c r="EO5" s="20" t="str">
        <f>IFERROR(SUMIFS(#REF!,#REF!,$C5,#REF!,EK$2),"0")</f>
        <v>0</v>
      </c>
      <c r="EP5" s="20">
        <f t="shared" si="18"/>
        <v>0</v>
      </c>
      <c r="EQ5" s="20">
        <f>SUMIF($E$3:EP$3,EP$3,$E5:EP5)</f>
        <v>139.31</v>
      </c>
      <c r="ER5" s="8"/>
      <c r="ES5" s="20">
        <f>IFERROR(SUMIFS(Due!$D:$D,Due!$C:$C,$C5,Due!$A:$A,ES$2),0)</f>
        <v>0</v>
      </c>
      <c r="ET5" s="20">
        <f t="array" ref="ET5">IFERROR(SUMIFS(Deposits!$D:$D,Deposits!$E:$E,$C5,Deposits!$F:$F,ES$2),"0")</f>
        <v>0</v>
      </c>
      <c r="EU5" s="4" t="str" cm="1">
        <f t="array" ref="EU5">IFERROR(INDEX(Deposits!$A:$A,MATCH(1,($C5=Deposits!$E:$E)*('Daily Report'!ES$2=Deposits!$F:$F),0)),"")</f>
        <v/>
      </c>
      <c r="EV5" s="20" t="str">
        <f>IFERROR(SUMIFS(#REF!,#REF!,$C5,#REF!,ES$2),"0")</f>
        <v>0</v>
      </c>
      <c r="EW5" s="20" t="str">
        <f>IFERROR(SUMIFS(#REF!,#REF!,$C5,#REF!,ES$2),"0")</f>
        <v>0</v>
      </c>
      <c r="EX5" s="20">
        <f t="shared" si="19"/>
        <v>0</v>
      </c>
      <c r="EY5" s="20">
        <f>SUMIF($E$3:EX$3,EX$3,$E5:EX5)</f>
        <v>139.31</v>
      </c>
      <c r="EZ5" s="8"/>
      <c r="FA5" s="20">
        <f>IFERROR(SUMIFS(Due!$D:$D,Due!$C:$C,$C5,Due!$A:$A,FA$2),0)</f>
        <v>0</v>
      </c>
      <c r="FB5" s="20">
        <f t="array" ref="FB5">IFERROR(SUMIFS(Deposits!$D:$D,Deposits!$E:$E,$C5,Deposits!$F:$F,FA$2),"0")</f>
        <v>0</v>
      </c>
      <c r="FC5" s="4" t="str" cm="1">
        <f t="array" ref="FC5">IFERROR(INDEX(Deposits!$A:$A,MATCH(1,($C5=Deposits!$E:$E)*('Daily Report'!FA$2=Deposits!$F:$F),0)),"")</f>
        <v/>
      </c>
      <c r="FD5" s="20" t="str">
        <f>IFERROR(SUMIFS(#REF!,#REF!,$C5,#REF!,FA$2),"0")</f>
        <v>0</v>
      </c>
      <c r="FE5" s="20" t="str">
        <f>IFERROR(SUMIFS(#REF!,#REF!,$C5,#REF!,FA$2),"0")</f>
        <v>0</v>
      </c>
      <c r="FF5" s="20">
        <f t="shared" si="20"/>
        <v>0</v>
      </c>
      <c r="FG5" s="20">
        <f>SUMIF($E$3:FF$3,FF$3,$E5:FF5)</f>
        <v>139.31</v>
      </c>
      <c r="FH5" s="8"/>
      <c r="FI5" s="20">
        <f>IFERROR(SUMIFS(Due!$D:$D,Due!$C:$C,$C5,Due!$A:$A,FI$2),0)</f>
        <v>0</v>
      </c>
      <c r="FJ5" s="20">
        <f t="array" ref="FJ5">IFERROR(SUMIFS(Deposits!$D:$D,Deposits!$E:$E,$C5,Deposits!$F:$F,FI$2),"0")</f>
        <v>0</v>
      </c>
      <c r="FK5" s="4" t="str" cm="1">
        <f t="array" ref="FK5">IFERROR(INDEX(Deposits!$A:$A,MATCH(1,($C5=Deposits!$E:$E)*('Daily Report'!FI$2=Deposits!$F:$F),0)),"")</f>
        <v/>
      </c>
      <c r="FL5" s="20" t="str">
        <f>IFERROR(SUMIFS(#REF!,#REF!,$C5,#REF!,FI$2),"0")</f>
        <v>0</v>
      </c>
      <c r="FM5" s="20" t="str">
        <f>IFERROR(SUMIFS(#REF!,#REF!,$C5,#REF!,FI$2),"0")</f>
        <v>0</v>
      </c>
      <c r="FN5" s="20">
        <f t="shared" si="21"/>
        <v>0</v>
      </c>
      <c r="FO5" s="20">
        <f>SUMIF($E$3:FN$3,FN$3,$E5:FN5)</f>
        <v>139.31</v>
      </c>
      <c r="FP5" s="8"/>
      <c r="FQ5" s="20">
        <f>IFERROR(SUMIFS(Due!$D:$D,Due!$C:$C,$C5,Due!$A:$A,FQ$2),0)</f>
        <v>0</v>
      </c>
      <c r="FR5" s="20">
        <f t="array" ref="FR5">IFERROR(SUMIFS(Deposits!$D:$D,Deposits!$E:$E,$C5,Deposits!$F:$F,FQ$2),"0")</f>
        <v>0</v>
      </c>
      <c r="FS5" s="4" t="str" cm="1">
        <f t="array" ref="FS5">IFERROR(INDEX(Deposits!$A:$A,MATCH(1,($C5=Deposits!$E:$E)*('Daily Report'!FQ$2=Deposits!$F:$F),0)),"")</f>
        <v/>
      </c>
      <c r="FT5" s="20" t="str">
        <f>IFERROR(SUMIFS(#REF!,#REF!,$C5,#REF!,FQ$2),"0")</f>
        <v>0</v>
      </c>
      <c r="FU5" s="20" t="str">
        <f>IFERROR(SUMIFS(#REF!,#REF!,$C5,#REF!,FQ$2),"0")</f>
        <v>0</v>
      </c>
      <c r="FV5" s="20">
        <f t="shared" si="22"/>
        <v>0</v>
      </c>
      <c r="FW5" s="20">
        <f>SUMIF($E$3:FV$3,FV$3,$E5:FV5)</f>
        <v>139.31</v>
      </c>
      <c r="FX5" s="8"/>
      <c r="FY5" s="20">
        <f>IFERROR(SUMIFS(Due!$D:$D,Due!$C:$C,$C5,Due!$A:$A,FY$2),0)</f>
        <v>0</v>
      </c>
      <c r="FZ5" s="20">
        <f t="array" ref="FZ5">IFERROR(SUMIFS(Deposits!$D:$D,Deposits!$E:$E,$C5,Deposits!$F:$F,FY$2),"0")</f>
        <v>0</v>
      </c>
      <c r="GA5" s="4" t="str" cm="1">
        <f t="array" ref="GA5">IFERROR(INDEX(Deposits!$A:$A,MATCH(1,($C5=Deposits!$E:$E)*('Daily Report'!FY$2=Deposits!$F:$F),0)),"")</f>
        <v/>
      </c>
      <c r="GB5" s="20" t="str">
        <f>IFERROR(SUMIFS(#REF!,#REF!,$C5,#REF!,FY$2),"0")</f>
        <v>0</v>
      </c>
      <c r="GC5" s="20" t="str">
        <f>IFERROR(SUMIFS(#REF!,#REF!,$C5,#REF!,FY$2),"0")</f>
        <v>0</v>
      </c>
      <c r="GD5" s="20">
        <f t="shared" si="23"/>
        <v>0</v>
      </c>
      <c r="GE5" s="20">
        <f>SUMIF($E$3:GD$3,GD$3,$E5:GD5)</f>
        <v>139.31</v>
      </c>
      <c r="GF5" s="8"/>
      <c r="GG5" s="20">
        <f>IFERROR(SUMIFS(Due!$D:$D,Due!$C:$C,$C5,Due!$A:$A,GG$2),0)</f>
        <v>0</v>
      </c>
      <c r="GH5" s="20">
        <f t="array" ref="GH5">IFERROR(SUMIFS(Deposits!$D:$D,Deposits!$E:$E,$C5,Deposits!$F:$F,GG$2),"0")</f>
        <v>0</v>
      </c>
      <c r="GI5" s="4" t="str" cm="1">
        <f t="array" ref="GI5">IFERROR(INDEX(Deposits!$A:$A,MATCH(1,($C5=Deposits!$E:$E)*('Daily Report'!GG$2=Deposits!$F:$F),0)),"")</f>
        <v/>
      </c>
      <c r="GJ5" s="20" t="str">
        <f>IFERROR(SUMIFS(#REF!,#REF!,$C5,#REF!,GG$2),"0")</f>
        <v>0</v>
      </c>
      <c r="GK5" s="20" t="str">
        <f>IFERROR(SUMIFS(#REF!,#REF!,$C5,#REF!,GG$2),"0")</f>
        <v>0</v>
      </c>
      <c r="GL5" s="20">
        <f t="shared" si="24"/>
        <v>0</v>
      </c>
      <c r="GM5" s="20">
        <f>SUMIF($E$3:GL$3,GL$3,$E5:GL5)</f>
        <v>139.31</v>
      </c>
      <c r="GN5" s="8"/>
      <c r="GO5" s="20">
        <f>IFERROR(SUMIFS(Due!$D:$D,Due!$C:$C,$C5,Due!$A:$A,GO$2),0)</f>
        <v>0</v>
      </c>
      <c r="GP5" s="20">
        <f t="array" ref="GP5">IFERROR(SUMIFS(Deposits!$D:$D,Deposits!$E:$E,$C5,Deposits!$F:$F,GO$2),"0")</f>
        <v>0</v>
      </c>
      <c r="GQ5" s="4" t="str" cm="1">
        <f t="array" ref="GQ5">IFERROR(INDEX(Deposits!$A:$A,MATCH(1,($C5=Deposits!$E:$E)*('Daily Report'!GO$2=Deposits!$F:$F),0)),"")</f>
        <v/>
      </c>
      <c r="GR5" s="20" t="str">
        <f>IFERROR(SUMIFS(#REF!,#REF!,$C5,#REF!,GO$2),"0")</f>
        <v>0</v>
      </c>
      <c r="GS5" s="20" t="str">
        <f>IFERROR(SUMIFS(#REF!,#REF!,$C5,#REF!,GO$2),"0")</f>
        <v>0</v>
      </c>
      <c r="GT5" s="20">
        <f t="shared" si="25"/>
        <v>0</v>
      </c>
      <c r="GU5" s="20">
        <f>SUMIF($E$3:GT$3,GT$3,$E5:GT5)</f>
        <v>139.31</v>
      </c>
      <c r="GV5" s="8"/>
      <c r="GW5" s="20">
        <f>IFERROR(SUMIFS(Due!$D:$D,Due!$C:$C,$C5,Due!$A:$A,GW$2),0)</f>
        <v>0</v>
      </c>
      <c r="GX5" s="20">
        <f t="array" ref="GX5">IFERROR(SUMIFS(Deposits!$D:$D,Deposits!$E:$E,$C5,Deposits!$F:$F,GW$2),"0")</f>
        <v>0</v>
      </c>
      <c r="GY5" s="4" t="str" cm="1">
        <f t="array" ref="GY5">IFERROR(INDEX(Deposits!$A:$A,MATCH(1,($C5=Deposits!$E:$E)*('Daily Report'!GW$2=Deposits!$F:$F),0)),"")</f>
        <v/>
      </c>
      <c r="GZ5" s="20" t="str">
        <f>IFERROR(SUMIFS(#REF!,#REF!,$C5,#REF!,GW$2),"0")</f>
        <v>0</v>
      </c>
      <c r="HA5" s="20" t="str">
        <f>IFERROR(SUMIFS(#REF!,#REF!,$C5,#REF!,GW$2),"0")</f>
        <v>0</v>
      </c>
      <c r="HB5" s="20">
        <f t="shared" si="26"/>
        <v>0</v>
      </c>
      <c r="HC5" s="20">
        <f>SUMIF($E$3:HB$3,HB$3,$E5:HB5)</f>
        <v>139.31</v>
      </c>
      <c r="HD5" s="8"/>
      <c r="HE5" s="20">
        <f>IFERROR(SUMIFS(Due!$D:$D,Due!$C:$C,$C5,Due!$A:$A,HE$2),0)</f>
        <v>0</v>
      </c>
      <c r="HF5" s="20">
        <f t="array" ref="HF5">IFERROR(SUMIFS(Deposits!$D:$D,Deposits!$E:$E,$C5,Deposits!$F:$F,HE$2),"0")</f>
        <v>0</v>
      </c>
      <c r="HG5" s="4" t="str" cm="1">
        <f t="array" ref="HG5">IFERROR(INDEX(Deposits!$A:$A,MATCH(1,($C5=Deposits!$E:$E)*('Daily Report'!HE$2=Deposits!$F:$F),0)),"")</f>
        <v/>
      </c>
      <c r="HH5" s="20" t="str">
        <f>IFERROR(SUMIFS(#REF!,#REF!,$C5,#REF!,HE$2),"0")</f>
        <v>0</v>
      </c>
      <c r="HI5" s="20" t="str">
        <f>IFERROR(SUMIFS(#REF!,#REF!,$C5,#REF!,HE$2),"0")</f>
        <v>0</v>
      </c>
      <c r="HJ5" s="20">
        <f t="shared" si="27"/>
        <v>0</v>
      </c>
      <c r="HK5" s="20">
        <f>SUMIF($E$3:HJ$3,HJ$3,$E5:HJ5)</f>
        <v>139.31</v>
      </c>
      <c r="HL5" s="8"/>
      <c r="HM5" s="20">
        <f>IFERROR(SUMIFS(Due!$D:$D,Due!$C:$C,$C5,Due!$A:$A,HM$2),0)</f>
        <v>0</v>
      </c>
      <c r="HN5" s="20">
        <f t="array" ref="HN5">IFERROR(SUMIFS(Deposits!$D:$D,Deposits!$E:$E,$C5,Deposits!$F:$F,HM$2),"0")</f>
        <v>0</v>
      </c>
      <c r="HO5" s="4" t="str" cm="1">
        <f t="array" ref="HO5">IFERROR(INDEX(Deposits!$A:$A,MATCH(1,($C5=Deposits!$E:$E)*('Daily Report'!HM$2=Deposits!$F:$F),0)),"")</f>
        <v/>
      </c>
      <c r="HP5" s="20" t="str">
        <f>IFERROR(SUMIFS(#REF!,#REF!,$C5,#REF!,HM$2),"0")</f>
        <v>0</v>
      </c>
      <c r="HQ5" s="20" t="str">
        <f>IFERROR(SUMIFS(#REF!,#REF!,$C5,#REF!,HM$2),"0")</f>
        <v>0</v>
      </c>
      <c r="HR5" s="20">
        <f t="shared" si="28"/>
        <v>0</v>
      </c>
      <c r="HS5" s="20">
        <f>SUMIF($E$3:HR$3,HR$3,$E5:HR5)</f>
        <v>139.31</v>
      </c>
      <c r="HT5" s="8"/>
      <c r="HU5" s="20">
        <f>IFERROR(SUMIFS(Due!$D:$D,Due!$C:$C,$C5,Due!$A:$A,HU$2),0)</f>
        <v>0</v>
      </c>
      <c r="HV5" s="20">
        <f t="array" ref="HV5">IFERROR(SUMIFS(Deposits!$D:$D,Deposits!$E:$E,$C5,Deposits!$F:$F,HU$2),"0")</f>
        <v>0</v>
      </c>
      <c r="HW5" s="4" t="str" cm="1">
        <f t="array" ref="HW5">IFERROR(INDEX(Deposits!$A:$A,MATCH(1,($C5=Deposits!$E:$E)*('Daily Report'!HU$2=Deposits!$F:$F),0)),"")</f>
        <v/>
      </c>
      <c r="HX5" s="20" t="str">
        <f>IFERROR(SUMIFS(#REF!,#REF!,$C5,#REF!,HU$2),"0")</f>
        <v>0</v>
      </c>
      <c r="HY5" s="20" t="str">
        <f>IFERROR(SUMIFS(#REF!,#REF!,$C5,#REF!,HU$2),"0")</f>
        <v>0</v>
      </c>
      <c r="HZ5" s="20">
        <f t="shared" ref="HZ5" si="32">HU5-HV5-HX5-HY5</f>
        <v>0</v>
      </c>
      <c r="IA5" s="20">
        <f t="shared" si="29"/>
        <v>139.31</v>
      </c>
      <c r="IB5" s="8"/>
      <c r="IC5" s="20">
        <f>IFERROR(SUMIFS(Due!$D:$D,Due!$C:$C,$C5,Due!$A:$A,IC$2),0)</f>
        <v>0</v>
      </c>
      <c r="ID5" s="20">
        <f t="array" ref="ID5">IFERROR(SUMIFS(Deposits!$D:$D,Deposits!$E:$E,$C5,Deposits!$F:$F,IC$2),"0")</f>
        <v>0</v>
      </c>
      <c r="IE5" s="4" t="str" cm="1">
        <f t="array" ref="IE5">IFERROR(INDEX(Deposits!$A:$A,MATCH(1,($C5=Deposits!$E:$E)*('Daily Report'!IC$2=Deposits!$F:$F),0)),"")</f>
        <v/>
      </c>
      <c r="IF5" s="20" t="str">
        <f>IFERROR(SUMIFS(#REF!,#REF!,$C5,#REF!,IC$2),"0")</f>
        <v>0</v>
      </c>
      <c r="IG5" s="20" t="str">
        <f>IFERROR(SUMIFS(#REF!,#REF!,$C5,#REF!,IC$2),"0")</f>
        <v>0</v>
      </c>
      <c r="IH5" s="20">
        <f t="shared" ref="IH5:IH32" si="33">IC5-ID5-IF5-IG5</f>
        <v>0</v>
      </c>
      <c r="II5" s="20">
        <f t="shared" si="30"/>
        <v>139.31</v>
      </c>
      <c r="IJ5" s="8"/>
      <c r="IK5" s="20">
        <f>IFERROR(SUMIFS(Due!$D:$D,Due!$C:$C,$C5,Due!$A:$A,IK$2),0)</f>
        <v>0</v>
      </c>
      <c r="IL5" s="20">
        <f t="array" ref="IL5">IFERROR(SUMIFS(Deposits!$D:$D,Deposits!$E:$E,$C5,Deposits!$F:$F,IK$2),"0")</f>
        <v>0</v>
      </c>
      <c r="IM5" s="4" t="str" cm="1">
        <f t="array" ref="IM5">IFERROR(INDEX(Deposits!$A:$A,MATCH(1,($C5=Deposits!$E:$E)*('Daily Report'!IK$2=Deposits!$F:$F),0)),"")</f>
        <v/>
      </c>
      <c r="IN5" s="20" t="str">
        <f>IFERROR(SUMIFS(#REF!,#REF!,$C5,#REF!,IK$2),"0")</f>
        <v>0</v>
      </c>
      <c r="IO5" s="20" t="str">
        <f>IFERROR(SUMIFS(#REF!,#REF!,$C5,#REF!,IK$2),"0")</f>
        <v>0</v>
      </c>
      <c r="IP5" s="20">
        <f t="shared" ref="IP5:IP32" si="34">IK5-IL5-IN5-IO5</f>
        <v>0</v>
      </c>
      <c r="IQ5" s="20">
        <f t="shared" si="31"/>
        <v>139.31</v>
      </c>
    </row>
    <row r="6" spans="1:251" ht="15.75" customHeight="1" x14ac:dyDescent="0.3">
      <c r="A6" s="2">
        <v>3</v>
      </c>
      <c r="B6" s="38">
        <v>37140</v>
      </c>
      <c r="C6" s="38">
        <v>37140</v>
      </c>
      <c r="D6" s="8"/>
      <c r="E6" s="20">
        <f>IFERROR(SUMIFS(Due!$D:$D,Due!$C:$C,$C6,Due!$A:$A,E$2),0)</f>
        <v>0</v>
      </c>
      <c r="F6" s="20">
        <f>IFERROR(SUMIFS(Deposits!$D:$D,Deposits!$E:$E,$C6,Deposits!$F:$F,E$2),"0")</f>
        <v>0</v>
      </c>
      <c r="G6" s="4" t="str" cm="1">
        <f t="array" ref="G6">IFERROR(INDEX(Deposits!$A:$A,MATCH(1,($C6=Deposits!$E:$E)*('Daily Report'!E$2=Deposits!$F:$F),0)),"")</f>
        <v/>
      </c>
      <c r="H6" s="20" t="str">
        <f>IFERROR(SUMIFS(#REF!,#REF!,$C6,#REF!,E$2),"0")</f>
        <v>0</v>
      </c>
      <c r="I6" s="20" t="str">
        <f>IFERROR(SUMIFS(#REF!,#REF!,$C6,#REF!,E$2),"0")</f>
        <v>0</v>
      </c>
      <c r="J6" s="20">
        <f t="shared" si="0"/>
        <v>0</v>
      </c>
      <c r="K6" s="20">
        <f t="shared" si="1"/>
        <v>0</v>
      </c>
      <c r="L6" s="8"/>
      <c r="M6" s="20">
        <f>IFERROR(SUMIFS(Due!$D:$D,Due!$C:$C,$C6,Due!$A:$A,M$2),0)</f>
        <v>0</v>
      </c>
      <c r="N6" s="20">
        <f t="array" ref="N6">IFERROR(SUMIFS(Deposits!$D:$D,Deposits!$E:$E,$C6,Deposits!$F:$F,M$2),"0")</f>
        <v>0</v>
      </c>
      <c r="O6" s="4" t="str" cm="1">
        <f t="array" ref="O6">IFERROR(INDEX(Deposits!$A:$A,MATCH(1,($C6=Deposits!$E:$E)*('Daily Report'!M$2=Deposits!$F:$F),0)),"")</f>
        <v/>
      </c>
      <c r="P6" s="20" t="str">
        <f>IFERROR(SUMIFS(#REF!,#REF!,$C6,#REF!,M$2),"0")</f>
        <v>0</v>
      </c>
      <c r="Q6" s="20" t="str">
        <f>IFERROR(SUMIFS(#REF!,#REF!,$C6,#REF!,M$2),"0")</f>
        <v>0</v>
      </c>
      <c r="R6" s="20">
        <f t="shared" si="2"/>
        <v>0</v>
      </c>
      <c r="S6" s="20">
        <f>SUMIF($E$3:R$3,R$3,$E6:R6)</f>
        <v>0</v>
      </c>
      <c r="T6" s="8"/>
      <c r="U6" s="20">
        <f>IFERROR(SUMIFS(Due!$D:$D,Due!$C:$C,$C6,Due!$A:$A,U$2),0)</f>
        <v>0</v>
      </c>
      <c r="V6" s="20">
        <f t="array" ref="V6">IFERROR(SUMIFS(Deposits!$D:$D,Deposits!$E:$E,$C6,Deposits!$F:$F,U$2),"0")</f>
        <v>0</v>
      </c>
      <c r="W6" s="4" t="str" cm="1">
        <f t="array" ref="W6">IFERROR(INDEX(Deposits!$A:$A,MATCH(1,($C6=Deposits!$E:$E)*('Daily Report'!U$2=Deposits!$F:$F),0)),"")</f>
        <v/>
      </c>
      <c r="X6" s="20" t="str">
        <f>IFERROR(SUMIFS(#REF!,#REF!,$C6,#REF!,U$2),"0")</f>
        <v>0</v>
      </c>
      <c r="Y6" s="20" t="str">
        <f>IFERROR(SUMIFS(#REF!,#REF!,$C6,#REF!,U$2),"0")</f>
        <v>0</v>
      </c>
      <c r="Z6" s="20">
        <f t="shared" si="3"/>
        <v>0</v>
      </c>
      <c r="AA6" s="20">
        <f>SUMIF($E$3:Z$3,Z$3,$E6:Z6)</f>
        <v>0</v>
      </c>
      <c r="AB6" s="8"/>
      <c r="AC6" s="20">
        <f>IFERROR(SUMIFS(Due!$D:$D,Due!$C:$C,$C6,Due!$A:$A,AC$2),0)</f>
        <v>0</v>
      </c>
      <c r="AD6" s="20">
        <f t="array" ref="AD6">IFERROR(SUMIFS(Deposits!$D:$D,Deposits!$E:$E,$C6,Deposits!$F:$F,AC$2),"0")</f>
        <v>0</v>
      </c>
      <c r="AE6" s="4" t="str" cm="1">
        <f t="array" ref="AE6">IFERROR(INDEX(Deposits!$A:$A,MATCH(1,($C6=Deposits!$E:$E)*('Daily Report'!AC$2=Deposits!$F:$F),0)),"")</f>
        <v/>
      </c>
      <c r="AF6" s="20" t="str">
        <f>IFERROR(SUMIFS(#REF!,#REF!,$C6,#REF!,AC$2),"0")</f>
        <v>0</v>
      </c>
      <c r="AG6" s="20" t="str">
        <f>IFERROR(SUMIFS(#REF!,#REF!,$C6,#REF!,AC$2),"0")</f>
        <v>0</v>
      </c>
      <c r="AH6" s="20">
        <f t="shared" si="4"/>
        <v>0</v>
      </c>
      <c r="AI6" s="20">
        <f>SUMIF($E$3:AH$3,AH$3,$E6:AH6)</f>
        <v>0</v>
      </c>
      <c r="AJ6" s="8"/>
      <c r="AK6" s="20">
        <f>IFERROR(SUMIFS(Due!$D:$D,Due!$C:$C,$C6,Due!$A:$A,AK$2),0)</f>
        <v>0</v>
      </c>
      <c r="AL6" s="20">
        <f t="array" ref="AL6">IFERROR(SUMIFS(Deposits!$D:$D,Deposits!$E:$E,$C6,Deposits!$F:$F,AK$2),"0")</f>
        <v>0</v>
      </c>
      <c r="AM6" s="4" t="str" cm="1">
        <f t="array" ref="AM6">IFERROR(INDEX(Deposits!$A:$A,MATCH(1,($C6=Deposits!$E:$E)*('Daily Report'!AK$2=Deposits!$F:$F),0)),"")</f>
        <v/>
      </c>
      <c r="AN6" s="20" t="str">
        <f>IFERROR(SUMIFS(#REF!,#REF!,$C6,#REF!,AK$2),"0")</f>
        <v>0</v>
      </c>
      <c r="AO6" s="20" t="str">
        <f>IFERROR(SUMIFS(#REF!,#REF!,$C6,#REF!,AK$2),"0")</f>
        <v>0</v>
      </c>
      <c r="AP6" s="20">
        <f t="shared" si="5"/>
        <v>0</v>
      </c>
      <c r="AQ6" s="20">
        <f>SUMIF($E$3:AP$3,AP$3,$E6:AP6)</f>
        <v>0</v>
      </c>
      <c r="AR6" s="8"/>
      <c r="AS6" s="20">
        <f>IFERROR(SUMIFS(Due!$D:$D,Due!$C:$C,$C6,Due!$A:$A,AS$2),0)</f>
        <v>0</v>
      </c>
      <c r="AT6" s="20">
        <f t="array" ref="AT6">IFERROR(SUMIFS(Deposits!$D:$D,Deposits!$E:$E,$C6,Deposits!$F:$F,AS$2),"0")</f>
        <v>0</v>
      </c>
      <c r="AU6" s="4" t="str" cm="1">
        <f t="array" ref="AU6">IFERROR(INDEX(Deposits!$A:$A,MATCH(1,($C6=Deposits!$E:$E)*('Daily Report'!AS$2=Deposits!$F:$F),0)),"")</f>
        <v/>
      </c>
      <c r="AV6" s="20" t="str">
        <f>IFERROR(SUMIFS(#REF!,#REF!,$C6,#REF!,AS$2),"0")</f>
        <v>0</v>
      </c>
      <c r="AW6" s="20" t="str">
        <f>IFERROR(SUMIFS(#REF!,#REF!,$C6,#REF!,AS$2),"0")</f>
        <v>0</v>
      </c>
      <c r="AX6" s="20">
        <f t="shared" si="6"/>
        <v>0</v>
      </c>
      <c r="AY6" s="20">
        <f>SUMIF($E$3:AX$3,AX$3,$E6:AX6)</f>
        <v>0</v>
      </c>
      <c r="AZ6" s="8"/>
      <c r="BA6" s="20">
        <f>IFERROR(SUMIFS(Due!$D:$D,Due!$C:$C,$C6,Due!$A:$A,BA$2),0)</f>
        <v>0</v>
      </c>
      <c r="BB6" s="20">
        <f t="array" ref="BB6">IFERROR(SUMIFS(Deposits!$D:$D,Deposits!$E:$E,$C6,Deposits!$F:$F,BA$2),"0")</f>
        <v>0</v>
      </c>
      <c r="BC6" s="4" t="str" cm="1">
        <f t="array" ref="BC6">IFERROR(INDEX(Deposits!$A:$A,MATCH(1,($C6=Deposits!$E:$E)*('Daily Report'!BA$2=Deposits!$F:$F),0)),"")</f>
        <v/>
      </c>
      <c r="BD6" s="20" t="str">
        <f>IFERROR(SUMIFS(#REF!,#REF!,$C6,#REF!,BA$2),"0")</f>
        <v>0</v>
      </c>
      <c r="BE6" s="20" t="str">
        <f>IFERROR(SUMIFS(#REF!,#REF!,$C6,#REF!,BA$2),"0")</f>
        <v>0</v>
      </c>
      <c r="BF6" s="20">
        <f t="shared" si="7"/>
        <v>0</v>
      </c>
      <c r="BG6" s="20">
        <f>SUMIF($E$3:BF$3,BF$3,$E6:BF6)</f>
        <v>0</v>
      </c>
      <c r="BH6" s="8"/>
      <c r="BI6" s="20">
        <f>IFERROR(SUMIFS(Due!$D:$D,Due!$C:$C,$C6,Due!$A:$A,BI$2),0)</f>
        <v>0</v>
      </c>
      <c r="BJ6" s="20">
        <f t="array" ref="BJ6">IFERROR(SUMIFS(Deposits!$D:$D,Deposits!$E:$E,$C6,Deposits!$F:$F,BI$2),"0")</f>
        <v>0</v>
      </c>
      <c r="BK6" s="4" t="str" cm="1">
        <f t="array" ref="BK6">IFERROR(INDEX(Deposits!$A:$A,MATCH(1,($C6=Deposits!$E:$E)*('Daily Report'!BI$2=Deposits!$F:$F),0)),"")</f>
        <v/>
      </c>
      <c r="BL6" s="20" t="str">
        <f>IFERROR(SUMIFS(#REF!,#REF!,$C6,#REF!,BI$2),"0")</f>
        <v>0</v>
      </c>
      <c r="BM6" s="20" t="str">
        <f>IFERROR(SUMIFS(#REF!,#REF!,$C6,#REF!,BI$2),"0")</f>
        <v>0</v>
      </c>
      <c r="BN6" s="20">
        <f t="shared" si="8"/>
        <v>0</v>
      </c>
      <c r="BO6" s="20">
        <f>SUMIF($E$3:BN$3,BN$3,$E6:BN6)</f>
        <v>0</v>
      </c>
      <c r="BP6" s="8"/>
      <c r="BQ6" s="20">
        <f>IFERROR(SUMIFS(Due!$D:$D,Due!$C:$C,$C6,Due!$A:$A,BQ$2),0)</f>
        <v>0</v>
      </c>
      <c r="BR6" s="20">
        <f t="array" ref="BR6">IFERROR(SUMIFS(Deposits!$D:$D,Deposits!$E:$E,$C6,Deposits!$F:$F,BQ$2),"0")</f>
        <v>0</v>
      </c>
      <c r="BS6" s="4" t="str" cm="1">
        <f t="array" ref="BS6">IFERROR(INDEX(Deposits!$A:$A,MATCH(1,($C6=Deposits!$E:$E)*('Daily Report'!BQ$2=Deposits!$F:$F),0)),"")</f>
        <v/>
      </c>
      <c r="BT6" s="20" t="str">
        <f>IFERROR(SUMIFS(#REF!,#REF!,$C6,#REF!,BQ$2),"0")</f>
        <v>0</v>
      </c>
      <c r="BU6" s="20" t="str">
        <f>IFERROR(SUMIFS(#REF!,#REF!,$C6,#REF!,BQ$2),"0")</f>
        <v>0</v>
      </c>
      <c r="BV6" s="20">
        <f t="shared" si="9"/>
        <v>0</v>
      </c>
      <c r="BW6" s="20">
        <f>SUMIF($E$3:BV$3,BV$3,$E6:BV6)</f>
        <v>0</v>
      </c>
      <c r="BX6" s="8"/>
      <c r="BY6" s="20">
        <f>IFERROR(SUMIFS(Due!$D:$D,Due!$C:$C,$C6,Due!$A:$A,BY$2),0)</f>
        <v>72.84</v>
      </c>
      <c r="BZ6" s="20">
        <f t="array" ref="BZ6">IFERROR(SUMIFS(Deposits!$D:$D,Deposits!$E:$E,$C6,Deposits!$F:$F,BY$2),"0")</f>
        <v>0</v>
      </c>
      <c r="CA6" s="4" t="str" cm="1">
        <f t="array" ref="CA6">IFERROR(INDEX(Deposits!$A:$A,MATCH(1,($C6=Deposits!$E:$E)*('Daily Report'!BY$2=Deposits!$F:$F),0)),"")</f>
        <v/>
      </c>
      <c r="CB6" s="20" t="str">
        <f>IFERROR(SUMIFS(#REF!,#REF!,$C6,#REF!,BY$2),"0")</f>
        <v>0</v>
      </c>
      <c r="CC6" s="20" t="str">
        <f>IFERROR(SUMIFS(#REF!,#REF!,$C6,#REF!,BY$2),"0")</f>
        <v>0</v>
      </c>
      <c r="CD6" s="20">
        <f t="shared" si="10"/>
        <v>72.84</v>
      </c>
      <c r="CE6" s="20">
        <f>SUMIF($E$3:CD$3,CD$3,$E6:CD6)</f>
        <v>72.84</v>
      </c>
      <c r="CF6" s="8"/>
      <c r="CG6" s="20">
        <f>IFERROR(SUMIFS(Due!$D:$D,Due!$C:$C,$C6,Due!$A:$A,CG$2),0)</f>
        <v>0</v>
      </c>
      <c r="CH6" s="20">
        <f t="array" ref="CH6">IFERROR(SUMIFS(Deposits!$D:$D,Deposits!$E:$E,$C6,Deposits!$F:$F,CG$2),"0")</f>
        <v>0</v>
      </c>
      <c r="CI6" s="4" t="str" cm="1">
        <f t="array" ref="CI6">IFERROR(INDEX(Deposits!$A:$A,MATCH(1,($C6=Deposits!$E:$E)*('Daily Report'!CG$2=Deposits!$F:$F),0)),"")</f>
        <v/>
      </c>
      <c r="CJ6" s="20" t="str">
        <f>IFERROR(SUMIFS(#REF!,#REF!,$C6,#REF!,CG$2),"0")</f>
        <v>0</v>
      </c>
      <c r="CK6" s="20" t="str">
        <f>IFERROR(SUMIFS(#REF!,#REF!,$C6,#REF!,CG$2),"0")</f>
        <v>0</v>
      </c>
      <c r="CL6" s="20">
        <f t="shared" si="11"/>
        <v>0</v>
      </c>
      <c r="CM6" s="20">
        <f>SUMIF($E$3:CL$3,CL$3,$E6:CL6)</f>
        <v>72.84</v>
      </c>
      <c r="CN6" s="8"/>
      <c r="CO6" s="20">
        <f>IFERROR(SUMIFS(Due!$D:$D,Due!$C:$C,$C6,Due!$A:$A,CO$2),0)</f>
        <v>0</v>
      </c>
      <c r="CP6" s="20">
        <f t="array" ref="CP6">IFERROR(SUMIFS(Deposits!$D:$D,Deposits!$E:$E,$C6,Deposits!$F:$F,CO$2),"0")</f>
        <v>0</v>
      </c>
      <c r="CQ6" s="4" t="str" cm="1">
        <f t="array" ref="CQ6">IFERROR(INDEX(Deposits!$A:$A,MATCH(1,($C6=Deposits!$E:$E)*('Daily Report'!CO$2=Deposits!$F:$F),0)),"")</f>
        <v/>
      </c>
      <c r="CR6" s="20" t="str">
        <f>IFERROR(SUMIFS(#REF!,#REF!,$C6,#REF!,CO$2),"0")</f>
        <v>0</v>
      </c>
      <c r="CS6" s="20" t="str">
        <f>IFERROR(SUMIFS(#REF!,#REF!,$C6,#REF!,CO$2),"0")</f>
        <v>0</v>
      </c>
      <c r="CT6" s="20">
        <f t="shared" si="12"/>
        <v>0</v>
      </c>
      <c r="CU6" s="20">
        <f>SUMIF($E$3:CT$3,CT$3,$E6:CT6)</f>
        <v>72.84</v>
      </c>
      <c r="CV6" s="8"/>
      <c r="CW6" s="20">
        <f>IFERROR(SUMIFS(Due!$D:$D,Due!$C:$C,$C6,Due!$A:$A,CW$2),0)</f>
        <v>0</v>
      </c>
      <c r="CX6" s="20">
        <f t="array" ref="CX6">IFERROR(SUMIFS(Deposits!$D:$D,Deposits!$E:$E,$C6,Deposits!$F:$F,CW$2),"0")</f>
        <v>0</v>
      </c>
      <c r="CY6" s="4" t="str" cm="1">
        <f t="array" ref="CY6">IFERROR(INDEX(Deposits!$A:$A,MATCH(1,($C6=Deposits!$E:$E)*('Daily Report'!CW$2=Deposits!$F:$F),0)),"")</f>
        <v/>
      </c>
      <c r="CZ6" s="20" t="str">
        <f>IFERROR(SUMIFS(#REF!,#REF!,$C6,#REF!,CW$2),"0")</f>
        <v>0</v>
      </c>
      <c r="DA6" s="20" t="str">
        <f>IFERROR(SUMIFS(#REF!,#REF!,$C6,#REF!,CW$2),"0")</f>
        <v>0</v>
      </c>
      <c r="DB6" s="20">
        <f t="shared" si="13"/>
        <v>0</v>
      </c>
      <c r="DC6" s="20">
        <f>SUMIF($E$3:DB$3,DB$3,$E6:DB6)</f>
        <v>72.84</v>
      </c>
      <c r="DD6" s="8"/>
      <c r="DE6" s="20">
        <f>IFERROR(SUMIFS(Due!$D:$D,Due!$C:$C,$C6,Due!$A:$A,DE$2),0)</f>
        <v>0</v>
      </c>
      <c r="DF6" s="20">
        <f t="array" ref="DF6">IFERROR(SUMIFS(Deposits!$D:$D,Deposits!$E:$E,$C6,Deposits!$F:$F,DE$2),"0")</f>
        <v>0</v>
      </c>
      <c r="DG6" s="4" t="str" cm="1">
        <f t="array" ref="DG6">IFERROR(INDEX(Deposits!$A:$A,MATCH(1,($C6=Deposits!$E:$E)*('Daily Report'!DE$2=Deposits!$F:$F),0)),"")</f>
        <v/>
      </c>
      <c r="DH6" s="20" t="str">
        <f>IFERROR(SUMIFS(#REF!,#REF!,$C6,#REF!,DE$2),"0")</f>
        <v>0</v>
      </c>
      <c r="DI6" s="20" t="str">
        <f>IFERROR(SUMIFS(#REF!,#REF!,$C6,#REF!,DE$2),"0")</f>
        <v>0</v>
      </c>
      <c r="DJ6" s="20">
        <f t="shared" si="14"/>
        <v>0</v>
      </c>
      <c r="DK6" s="20">
        <f>SUMIF($E$3:DJ$3,DJ$3,$E6:DJ6)</f>
        <v>72.84</v>
      </c>
      <c r="DL6" s="8"/>
      <c r="DM6" s="20">
        <f>IFERROR(SUMIFS(Due!$D:$D,Due!$C:$C,$C6,Due!$A:$A,DM$2),0)</f>
        <v>0</v>
      </c>
      <c r="DN6" s="20">
        <f t="array" ref="DN6">IFERROR(SUMIFS(Deposits!$D:$D,Deposits!$E:$E,$C6,Deposits!$F:$F,DM$2),"0")</f>
        <v>0</v>
      </c>
      <c r="DO6" s="4" t="str" cm="1">
        <f t="array" ref="DO6">IFERROR(INDEX(Deposits!$A:$A,MATCH(1,($C6=Deposits!$E:$E)*('Daily Report'!DM$2=Deposits!$F:$F),0)),"")</f>
        <v/>
      </c>
      <c r="DP6" s="20" t="str">
        <f>IFERROR(SUMIFS(#REF!,#REF!,$C6,#REF!,DM$2),"0")</f>
        <v>0</v>
      </c>
      <c r="DQ6" s="20" t="str">
        <f>IFERROR(SUMIFS(#REF!,#REF!,$C6,#REF!,DM$2),"0")</f>
        <v>0</v>
      </c>
      <c r="DR6" s="20">
        <f t="shared" si="15"/>
        <v>0</v>
      </c>
      <c r="DS6" s="20">
        <f>SUMIF($E$3:DR$3,DR$3,$E6:DR6)</f>
        <v>72.84</v>
      </c>
      <c r="DT6" s="8"/>
      <c r="DU6" s="20">
        <f>IFERROR(SUMIFS(Due!$D:$D,Due!$C:$C,$C6,Due!$A:$A,DU$2),0)</f>
        <v>0</v>
      </c>
      <c r="DV6" s="20">
        <f t="array" ref="DV6">IFERROR(SUMIFS(Deposits!$D:$D,Deposits!$E:$E,$C6,Deposits!$F:$F,DU$2),"0")</f>
        <v>0</v>
      </c>
      <c r="DW6" s="4" t="str" cm="1">
        <f t="array" ref="DW6">IFERROR(INDEX(Deposits!$A:$A,MATCH(1,($C6=Deposits!$E:$E)*('Daily Report'!DU$2=Deposits!$F:$F),0)),"")</f>
        <v/>
      </c>
      <c r="DX6" s="20" t="str">
        <f>IFERROR(SUMIFS(#REF!,#REF!,$C6,#REF!,DU$2),"0")</f>
        <v>0</v>
      </c>
      <c r="DY6" s="20" t="str">
        <f>IFERROR(SUMIFS(#REF!,#REF!,$C6,#REF!,DU$2),"0")</f>
        <v>0</v>
      </c>
      <c r="DZ6" s="20">
        <f t="shared" si="16"/>
        <v>0</v>
      </c>
      <c r="EA6" s="20">
        <f>SUMIF($E$3:DZ$3,DZ$3,$E6:DZ6)</f>
        <v>72.84</v>
      </c>
      <c r="EB6" s="8"/>
      <c r="EC6" s="20">
        <f>IFERROR(SUMIFS(Due!$D:$D,Due!$C:$C,$C6,Due!$A:$A,EC$2),0)</f>
        <v>0</v>
      </c>
      <c r="ED6" s="20">
        <f t="array" ref="ED6">IFERROR(SUMIFS(Deposits!$D:$D,Deposits!$E:$E,$C6,Deposits!$F:$F,EC$2),"0")</f>
        <v>0</v>
      </c>
      <c r="EE6" s="4" t="str" cm="1">
        <f t="array" ref="EE6">IFERROR(INDEX(Deposits!$A:$A,MATCH(1,($C6=Deposits!$E:$E)*('Daily Report'!EC$2=Deposits!$F:$F),0)),"")</f>
        <v/>
      </c>
      <c r="EF6" s="20" t="str">
        <f>IFERROR(SUMIFS(#REF!,#REF!,$C6,#REF!,EC$2),"0")</f>
        <v>0</v>
      </c>
      <c r="EG6" s="20" t="str">
        <f>IFERROR(SUMIFS(#REF!,#REF!,$C6,#REF!,EC$2),"0")</f>
        <v>0</v>
      </c>
      <c r="EH6" s="20">
        <f t="shared" si="17"/>
        <v>0</v>
      </c>
      <c r="EI6" s="20">
        <f>SUMIF($E$3:EH$3,EH$3,$E6:EH6)</f>
        <v>72.84</v>
      </c>
      <c r="EJ6" s="8"/>
      <c r="EK6" s="20">
        <f>IFERROR(SUMIFS(Due!$D:$D,Due!$C:$C,$C6,Due!$A:$A,EK$2),0)</f>
        <v>0</v>
      </c>
      <c r="EL6" s="20">
        <f t="array" ref="EL6">IFERROR(SUMIFS(Deposits!$D:$D,Deposits!$E:$E,$C6,Deposits!$F:$F,EK$2),"0")</f>
        <v>0</v>
      </c>
      <c r="EM6" s="4" t="str" cm="1">
        <f t="array" ref="EM6">IFERROR(INDEX(Deposits!$A:$A,MATCH(1,($C6=Deposits!$E:$E)*('Daily Report'!EK$2=Deposits!$F:$F),0)),"")</f>
        <v/>
      </c>
      <c r="EN6" s="20" t="str">
        <f>IFERROR(SUMIFS(#REF!,#REF!,$C6,#REF!,EK$2),"0")</f>
        <v>0</v>
      </c>
      <c r="EO6" s="20" t="str">
        <f>IFERROR(SUMIFS(#REF!,#REF!,$C6,#REF!,EK$2),"0")</f>
        <v>0</v>
      </c>
      <c r="EP6" s="20">
        <f t="shared" si="18"/>
        <v>0</v>
      </c>
      <c r="EQ6" s="20">
        <f>SUMIF($E$3:EP$3,EP$3,$E6:EP6)</f>
        <v>72.84</v>
      </c>
      <c r="ER6" s="8"/>
      <c r="ES6" s="20">
        <f>IFERROR(SUMIFS(Due!$D:$D,Due!$C:$C,$C6,Due!$A:$A,ES$2),0)</f>
        <v>0</v>
      </c>
      <c r="ET6" s="20">
        <f t="array" ref="ET6">IFERROR(SUMIFS(Deposits!$D:$D,Deposits!$E:$E,$C6,Deposits!$F:$F,ES$2),"0")</f>
        <v>0</v>
      </c>
      <c r="EU6" s="4" t="str" cm="1">
        <f t="array" ref="EU6">IFERROR(INDEX(Deposits!$A:$A,MATCH(1,($C6=Deposits!$E:$E)*('Daily Report'!ES$2=Deposits!$F:$F),0)),"")</f>
        <v/>
      </c>
      <c r="EV6" s="20" t="str">
        <f>IFERROR(SUMIFS(#REF!,#REF!,$C6,#REF!,ES$2),"0")</f>
        <v>0</v>
      </c>
      <c r="EW6" s="20" t="str">
        <f>IFERROR(SUMIFS(#REF!,#REF!,$C6,#REF!,ES$2),"0")</f>
        <v>0</v>
      </c>
      <c r="EX6" s="20">
        <f t="shared" si="19"/>
        <v>0</v>
      </c>
      <c r="EY6" s="20">
        <f>SUMIF($E$3:EX$3,EX$3,$E6:EX6)</f>
        <v>72.84</v>
      </c>
      <c r="EZ6" s="8"/>
      <c r="FA6" s="20">
        <f>IFERROR(SUMIFS(Due!$D:$D,Due!$C:$C,$C6,Due!$A:$A,FA$2),0)</f>
        <v>0</v>
      </c>
      <c r="FB6" s="20">
        <f t="array" ref="FB6">IFERROR(SUMIFS(Deposits!$D:$D,Deposits!$E:$E,$C6,Deposits!$F:$F,FA$2),"0")</f>
        <v>0</v>
      </c>
      <c r="FC6" s="4" t="str" cm="1">
        <f t="array" ref="FC6">IFERROR(INDEX(Deposits!$A:$A,MATCH(1,($C6=Deposits!$E:$E)*('Daily Report'!FA$2=Deposits!$F:$F),0)),"")</f>
        <v/>
      </c>
      <c r="FD6" s="20" t="str">
        <f>IFERROR(SUMIFS(#REF!,#REF!,$C6,#REF!,FA$2),"0")</f>
        <v>0</v>
      </c>
      <c r="FE6" s="20" t="str">
        <f>IFERROR(SUMIFS(#REF!,#REF!,$C6,#REF!,FA$2),"0")</f>
        <v>0</v>
      </c>
      <c r="FF6" s="20">
        <f t="shared" si="20"/>
        <v>0</v>
      </c>
      <c r="FG6" s="20">
        <f>SUMIF($E$3:FF$3,FF$3,$E6:FF6)</f>
        <v>72.84</v>
      </c>
      <c r="FH6" s="8"/>
      <c r="FI6" s="20">
        <f>IFERROR(SUMIFS(Due!$D:$D,Due!$C:$C,$C6,Due!$A:$A,FI$2),0)</f>
        <v>0</v>
      </c>
      <c r="FJ6" s="20">
        <f t="array" ref="FJ6">IFERROR(SUMIFS(Deposits!$D:$D,Deposits!$E:$E,$C6,Deposits!$F:$F,FI$2),"0")</f>
        <v>0</v>
      </c>
      <c r="FK6" s="4" t="str" cm="1">
        <f t="array" ref="FK6">IFERROR(INDEX(Deposits!$A:$A,MATCH(1,($C6=Deposits!$E:$E)*('Daily Report'!FI$2=Deposits!$F:$F),0)),"")</f>
        <v/>
      </c>
      <c r="FL6" s="20" t="str">
        <f>IFERROR(SUMIFS(#REF!,#REF!,$C6,#REF!,FI$2),"0")</f>
        <v>0</v>
      </c>
      <c r="FM6" s="20" t="str">
        <f>IFERROR(SUMIFS(#REF!,#REF!,$C6,#REF!,FI$2),"0")</f>
        <v>0</v>
      </c>
      <c r="FN6" s="20">
        <f t="shared" si="21"/>
        <v>0</v>
      </c>
      <c r="FO6" s="20">
        <f>SUMIF($E$3:FN$3,FN$3,$E6:FN6)</f>
        <v>72.84</v>
      </c>
      <c r="FP6" s="8"/>
      <c r="FQ6" s="20">
        <f>IFERROR(SUMIFS(Due!$D:$D,Due!$C:$C,$C6,Due!$A:$A,FQ$2),0)</f>
        <v>0</v>
      </c>
      <c r="FR6" s="20">
        <f t="array" ref="FR6">IFERROR(SUMIFS(Deposits!$D:$D,Deposits!$E:$E,$C6,Deposits!$F:$F,FQ$2),"0")</f>
        <v>0</v>
      </c>
      <c r="FS6" s="4" t="str" cm="1">
        <f t="array" ref="FS6">IFERROR(INDEX(Deposits!$A:$A,MATCH(1,($C6=Deposits!$E:$E)*('Daily Report'!FQ$2=Deposits!$F:$F),0)),"")</f>
        <v/>
      </c>
      <c r="FT6" s="20" t="str">
        <f>IFERROR(SUMIFS(#REF!,#REF!,$C6,#REF!,FQ$2),"0")</f>
        <v>0</v>
      </c>
      <c r="FU6" s="20" t="str">
        <f>IFERROR(SUMIFS(#REF!,#REF!,$C6,#REF!,FQ$2),"0")</f>
        <v>0</v>
      </c>
      <c r="FV6" s="20">
        <f t="shared" si="22"/>
        <v>0</v>
      </c>
      <c r="FW6" s="20">
        <f>SUMIF($E$3:FV$3,FV$3,$E6:FV6)</f>
        <v>72.84</v>
      </c>
      <c r="FX6" s="8"/>
      <c r="FY6" s="20">
        <f>IFERROR(SUMIFS(Due!$D:$D,Due!$C:$C,$C6,Due!$A:$A,FY$2),0)</f>
        <v>0</v>
      </c>
      <c r="FZ6" s="20">
        <f t="array" ref="FZ6">IFERROR(SUMIFS(Deposits!$D:$D,Deposits!$E:$E,$C6,Deposits!$F:$F,FY$2),"0")</f>
        <v>0</v>
      </c>
      <c r="GA6" s="4" t="str" cm="1">
        <f t="array" ref="GA6">IFERROR(INDEX(Deposits!$A:$A,MATCH(1,($C6=Deposits!$E:$E)*('Daily Report'!FY$2=Deposits!$F:$F),0)),"")</f>
        <v/>
      </c>
      <c r="GB6" s="20" t="str">
        <f>IFERROR(SUMIFS(#REF!,#REF!,$C6,#REF!,FY$2),"0")</f>
        <v>0</v>
      </c>
      <c r="GC6" s="20" t="str">
        <f>IFERROR(SUMIFS(#REF!,#REF!,$C6,#REF!,FY$2),"0")</f>
        <v>0</v>
      </c>
      <c r="GD6" s="20">
        <f t="shared" si="23"/>
        <v>0</v>
      </c>
      <c r="GE6" s="20">
        <f>SUMIF($E$3:GD$3,GD$3,$E6:GD6)</f>
        <v>72.84</v>
      </c>
      <c r="GF6" s="8"/>
      <c r="GG6" s="20">
        <f>IFERROR(SUMIFS(Due!$D:$D,Due!$C:$C,$C6,Due!$A:$A,GG$2),0)</f>
        <v>0</v>
      </c>
      <c r="GH6" s="20">
        <f t="array" ref="GH6">IFERROR(SUMIFS(Deposits!$D:$D,Deposits!$E:$E,$C6,Deposits!$F:$F,GG$2),"0")</f>
        <v>0</v>
      </c>
      <c r="GI6" s="4" t="str" cm="1">
        <f t="array" ref="GI6">IFERROR(INDEX(Deposits!$A:$A,MATCH(1,($C6=Deposits!$E:$E)*('Daily Report'!GG$2=Deposits!$F:$F),0)),"")</f>
        <v/>
      </c>
      <c r="GJ6" s="20" t="str">
        <f>IFERROR(SUMIFS(#REF!,#REF!,$C6,#REF!,GG$2),"0")</f>
        <v>0</v>
      </c>
      <c r="GK6" s="20" t="str">
        <f>IFERROR(SUMIFS(#REF!,#REF!,$C6,#REF!,GG$2),"0")</f>
        <v>0</v>
      </c>
      <c r="GL6" s="20">
        <f t="shared" si="24"/>
        <v>0</v>
      </c>
      <c r="GM6" s="20">
        <f>SUMIF($E$3:GL$3,GL$3,$E6:GL6)</f>
        <v>72.84</v>
      </c>
      <c r="GN6" s="8"/>
      <c r="GO6" s="20">
        <f>IFERROR(SUMIFS(Due!$D:$D,Due!$C:$C,$C6,Due!$A:$A,GO$2),0)</f>
        <v>0</v>
      </c>
      <c r="GP6" s="20">
        <f t="array" ref="GP6">IFERROR(SUMIFS(Deposits!$D:$D,Deposits!$E:$E,$C6,Deposits!$F:$F,GO$2),"0")</f>
        <v>0</v>
      </c>
      <c r="GQ6" s="4" t="str" cm="1">
        <f t="array" ref="GQ6">IFERROR(INDEX(Deposits!$A:$A,MATCH(1,($C6=Deposits!$E:$E)*('Daily Report'!GO$2=Deposits!$F:$F),0)),"")</f>
        <v/>
      </c>
      <c r="GR6" s="20" t="str">
        <f>IFERROR(SUMIFS(#REF!,#REF!,$C6,#REF!,GO$2),"0")</f>
        <v>0</v>
      </c>
      <c r="GS6" s="20" t="str">
        <f>IFERROR(SUMIFS(#REF!,#REF!,$C6,#REF!,GO$2),"0")</f>
        <v>0</v>
      </c>
      <c r="GT6" s="20">
        <f t="shared" si="25"/>
        <v>0</v>
      </c>
      <c r="GU6" s="20">
        <f>SUMIF($E$3:GT$3,GT$3,$E6:GT6)</f>
        <v>72.84</v>
      </c>
      <c r="GV6" s="8"/>
      <c r="GW6" s="20">
        <f>IFERROR(SUMIFS(Due!$D:$D,Due!$C:$C,$C6,Due!$A:$A,GW$2),0)</f>
        <v>0</v>
      </c>
      <c r="GX6" s="20">
        <f t="array" ref="GX6">IFERROR(SUMIFS(Deposits!$D:$D,Deposits!$E:$E,$C6,Deposits!$F:$F,GW$2),"0")</f>
        <v>0</v>
      </c>
      <c r="GY6" s="4" t="str" cm="1">
        <f t="array" ref="GY6">IFERROR(INDEX(Deposits!$A:$A,MATCH(1,($C6=Deposits!$E:$E)*('Daily Report'!GW$2=Deposits!$F:$F),0)),"")</f>
        <v/>
      </c>
      <c r="GZ6" s="20" t="str">
        <f>IFERROR(SUMIFS(#REF!,#REF!,$C6,#REF!,GW$2),"0")</f>
        <v>0</v>
      </c>
      <c r="HA6" s="20" t="str">
        <f>IFERROR(SUMIFS(#REF!,#REF!,$C6,#REF!,GW$2),"0")</f>
        <v>0</v>
      </c>
      <c r="HB6" s="20">
        <f t="shared" si="26"/>
        <v>0</v>
      </c>
      <c r="HC6" s="20">
        <f>SUMIF($E$3:HB$3,HB$3,$E6:HB6)</f>
        <v>72.84</v>
      </c>
      <c r="HD6" s="8"/>
      <c r="HE6" s="20">
        <f>IFERROR(SUMIFS(Due!$D:$D,Due!$C:$C,$C6,Due!$A:$A,HE$2),0)</f>
        <v>0</v>
      </c>
      <c r="HF6" s="20">
        <f t="array" ref="HF6">IFERROR(SUMIFS(Deposits!$D:$D,Deposits!$E:$E,$C6,Deposits!$F:$F,HE$2),"0")</f>
        <v>0</v>
      </c>
      <c r="HG6" s="4" t="str" cm="1">
        <f t="array" ref="HG6">IFERROR(INDEX(Deposits!$A:$A,MATCH(1,($C6=Deposits!$E:$E)*('Daily Report'!HE$2=Deposits!$F:$F),0)),"")</f>
        <v/>
      </c>
      <c r="HH6" s="20" t="str">
        <f>IFERROR(SUMIFS(#REF!,#REF!,$C6,#REF!,HE$2),"0")</f>
        <v>0</v>
      </c>
      <c r="HI6" s="20" t="str">
        <f>IFERROR(SUMIFS(#REF!,#REF!,$C6,#REF!,HE$2),"0")</f>
        <v>0</v>
      </c>
      <c r="HJ6" s="20">
        <f t="shared" si="27"/>
        <v>0</v>
      </c>
      <c r="HK6" s="20">
        <f>SUMIF($E$3:HJ$3,HJ$3,$E6:HJ6)</f>
        <v>72.84</v>
      </c>
      <c r="HL6" s="8"/>
      <c r="HM6" s="20">
        <f>IFERROR(SUMIFS(Due!$D:$D,Due!$C:$C,$C6,Due!$A:$A,HM$2),0)</f>
        <v>0</v>
      </c>
      <c r="HN6" s="20">
        <f t="array" ref="HN6">IFERROR(SUMIFS(Deposits!$D:$D,Deposits!$E:$E,$C6,Deposits!$F:$F,HM$2),"0")</f>
        <v>0</v>
      </c>
      <c r="HO6" s="4" t="str" cm="1">
        <f t="array" ref="HO6">IFERROR(INDEX(Deposits!$A:$A,MATCH(1,($C6=Deposits!$E:$E)*('Daily Report'!HM$2=Deposits!$F:$F),0)),"")</f>
        <v/>
      </c>
      <c r="HP6" s="20" t="str">
        <f>IFERROR(SUMIFS(#REF!,#REF!,$C6,#REF!,HM$2),"0")</f>
        <v>0</v>
      </c>
      <c r="HQ6" s="20" t="str">
        <f>IFERROR(SUMIFS(#REF!,#REF!,$C6,#REF!,HM$2),"0")</f>
        <v>0</v>
      </c>
      <c r="HR6" s="20">
        <f t="shared" si="28"/>
        <v>0</v>
      </c>
      <c r="HS6" s="20">
        <f>SUMIF($E$3:HR$3,HR$3,$E6:HR6)</f>
        <v>72.84</v>
      </c>
      <c r="HT6" s="8"/>
      <c r="HU6" s="20">
        <f>IFERROR(SUMIFS(Due!$D:$D,Due!$C:$C,$C6,Due!$A:$A,HU$2),0)</f>
        <v>0</v>
      </c>
      <c r="HV6" s="20">
        <f t="array" ref="HV6">IFERROR(SUMIFS(Deposits!$D:$D,Deposits!$E:$E,$C6,Deposits!$F:$F,HU$2),"0")</f>
        <v>0</v>
      </c>
      <c r="HW6" s="4" t="str" cm="1">
        <f t="array" ref="HW6">IFERROR(INDEX(Deposits!$A:$A,MATCH(1,($C6=Deposits!$E:$E)*('Daily Report'!HU$2=Deposits!$F:$F),0)),"")</f>
        <v/>
      </c>
      <c r="HX6" s="20" t="str">
        <f>IFERROR(SUMIFS(#REF!,#REF!,$C6,#REF!,HU$2),"0")</f>
        <v>0</v>
      </c>
      <c r="HY6" s="20" t="str">
        <f>IFERROR(SUMIFS(#REF!,#REF!,$C6,#REF!,HU$2),"0")</f>
        <v>0</v>
      </c>
      <c r="HZ6" s="20">
        <f t="shared" ref="HZ6" si="35">HU6-HV6-HX6-HY6</f>
        <v>0</v>
      </c>
      <c r="IA6" s="20">
        <f t="shared" ref="IA6" si="36">SUMIF($E$3:HZ$3,HZ$3,$E6:HZ6)</f>
        <v>72.84</v>
      </c>
      <c r="IB6" s="8"/>
      <c r="IC6" s="20">
        <f>IFERROR(SUMIFS(Due!$D:$D,Due!$C:$C,$C6,Due!$A:$A,IC$2),0)</f>
        <v>0</v>
      </c>
      <c r="ID6" s="20">
        <f t="array" ref="ID6">IFERROR(SUMIFS(Deposits!$D:$D,Deposits!$E:$E,$C6,Deposits!$F:$F,IC$2),"0")</f>
        <v>0</v>
      </c>
      <c r="IE6" s="4" t="str" cm="1">
        <f t="array" ref="IE6">IFERROR(INDEX(Deposits!$A:$A,MATCH(1,($C6=Deposits!$E:$E)*('Daily Report'!IC$2=Deposits!$F:$F),0)),"")</f>
        <v/>
      </c>
      <c r="IF6" s="20" t="str">
        <f>IFERROR(SUMIFS(#REF!,#REF!,$C6,#REF!,IC$2),"0")</f>
        <v>0</v>
      </c>
      <c r="IG6" s="20" t="str">
        <f>IFERROR(SUMIFS(#REF!,#REF!,$C6,#REF!,IC$2),"0")</f>
        <v>0</v>
      </c>
      <c r="IH6" s="20">
        <f t="shared" si="33"/>
        <v>0</v>
      </c>
      <c r="II6" s="20">
        <f t="shared" si="30"/>
        <v>72.84</v>
      </c>
      <c r="IJ6" s="8"/>
      <c r="IK6" s="20">
        <f>IFERROR(SUMIFS(Due!$D:$D,Due!$C:$C,$C6,Due!$A:$A,IK$2),0)</f>
        <v>0</v>
      </c>
      <c r="IL6" s="20">
        <f t="array" ref="IL6">IFERROR(SUMIFS(Deposits!$D:$D,Deposits!$E:$E,$C6,Deposits!$F:$F,IK$2),"0")</f>
        <v>0</v>
      </c>
      <c r="IM6" s="4" t="str" cm="1">
        <f t="array" ref="IM6">IFERROR(INDEX(Deposits!$A:$A,MATCH(1,($C6=Deposits!$E:$E)*('Daily Report'!IK$2=Deposits!$F:$F),0)),"")</f>
        <v/>
      </c>
      <c r="IN6" s="20" t="str">
        <f>IFERROR(SUMIFS(#REF!,#REF!,$C6,#REF!,IK$2),"0")</f>
        <v>0</v>
      </c>
      <c r="IO6" s="20" t="str">
        <f>IFERROR(SUMIFS(#REF!,#REF!,$C6,#REF!,IK$2),"0")</f>
        <v>0</v>
      </c>
      <c r="IP6" s="20">
        <f t="shared" si="34"/>
        <v>0</v>
      </c>
      <c r="IQ6" s="20">
        <f t="shared" si="31"/>
        <v>72.84</v>
      </c>
    </row>
    <row r="7" spans="1:251" ht="15.75" customHeight="1" x14ac:dyDescent="0.3">
      <c r="A7" s="2">
        <v>4</v>
      </c>
      <c r="B7" s="38">
        <v>37144</v>
      </c>
      <c r="C7" s="38">
        <v>37144</v>
      </c>
      <c r="D7" s="8"/>
      <c r="E7" s="20">
        <f>IFERROR(SUMIFS(Due!$D:$D,Due!$C:$C,$C7,Due!$A:$A,E$2),0)</f>
        <v>0</v>
      </c>
      <c r="F7" s="20">
        <f>IFERROR(SUMIFS(Deposits!$D:$D,Deposits!$E:$E,$C7,Deposits!$F:$F,E$2),"0")</f>
        <v>0</v>
      </c>
      <c r="G7" s="4" t="str" cm="1">
        <f t="array" ref="G7">IFERROR(INDEX(Deposits!$A:$A,MATCH(1,($C7=Deposits!$E:$E)*('Daily Report'!E$2=Deposits!$F:$F),0)),"")</f>
        <v/>
      </c>
      <c r="H7" s="20" t="str">
        <f>IFERROR(SUMIFS(#REF!,#REF!,$C7,#REF!,E$2),"0")</f>
        <v>0</v>
      </c>
      <c r="I7" s="20" t="str">
        <f>IFERROR(SUMIFS(#REF!,#REF!,$C7,#REF!,E$2),"0")</f>
        <v>0</v>
      </c>
      <c r="J7" s="20">
        <f t="shared" si="0"/>
        <v>0</v>
      </c>
      <c r="K7" s="20">
        <f t="shared" si="1"/>
        <v>0</v>
      </c>
      <c r="L7" s="8"/>
      <c r="M7" s="20">
        <f>IFERROR(SUMIFS(Due!$D:$D,Due!$C:$C,$C7,Due!$A:$A,M$2),0)</f>
        <v>0</v>
      </c>
      <c r="N7" s="20">
        <f t="array" ref="N7">IFERROR(SUMIFS(Deposits!$D:$D,Deposits!$E:$E,$C7,Deposits!$F:$F,M$2),"0")</f>
        <v>0</v>
      </c>
      <c r="O7" s="4" t="str" cm="1">
        <f t="array" ref="O7">IFERROR(INDEX(Deposits!$A:$A,MATCH(1,($C7=Deposits!$E:$E)*('Daily Report'!M$2=Deposits!$F:$F),0)),"")</f>
        <v/>
      </c>
      <c r="P7" s="20" t="str">
        <f>IFERROR(SUMIFS(#REF!,#REF!,$C7,#REF!,M$2),"0")</f>
        <v>0</v>
      </c>
      <c r="Q7" s="20" t="str">
        <f>IFERROR(SUMIFS(#REF!,#REF!,$C7,#REF!,M$2),"0")</f>
        <v>0</v>
      </c>
      <c r="R7" s="20">
        <f t="shared" si="2"/>
        <v>0</v>
      </c>
      <c r="S7" s="20">
        <f>SUMIF($E$3:R$3,R$3,$E7:R7)</f>
        <v>0</v>
      </c>
      <c r="T7" s="8"/>
      <c r="U7" s="20">
        <f>IFERROR(SUMIFS(Due!$D:$D,Due!$C:$C,$C7,Due!$A:$A,U$2),0)</f>
        <v>0</v>
      </c>
      <c r="V7" s="20">
        <f t="array" ref="V7">IFERROR(SUMIFS(Deposits!$D:$D,Deposits!$E:$E,$C7,Deposits!$F:$F,U$2),"0")</f>
        <v>0</v>
      </c>
      <c r="W7" s="4" t="str" cm="1">
        <f t="array" ref="W7">IFERROR(INDEX(Deposits!$A:$A,MATCH(1,($C7=Deposits!$E:$E)*('Daily Report'!U$2=Deposits!$F:$F),0)),"")</f>
        <v/>
      </c>
      <c r="X7" s="20" t="str">
        <f>IFERROR(SUMIFS(#REF!,#REF!,$C7,#REF!,U$2),"0")</f>
        <v>0</v>
      </c>
      <c r="Y7" s="20" t="str">
        <f>IFERROR(SUMIFS(#REF!,#REF!,$C7,#REF!,U$2),"0")</f>
        <v>0</v>
      </c>
      <c r="Z7" s="20">
        <f t="shared" si="3"/>
        <v>0</v>
      </c>
      <c r="AA7" s="20">
        <f>SUMIF($E$3:Z$3,Z$3,$E7:Z7)</f>
        <v>0</v>
      </c>
      <c r="AB7" s="8"/>
      <c r="AC7" s="20">
        <f>IFERROR(SUMIFS(Due!$D:$D,Due!$C:$C,$C7,Due!$A:$A,AC$2),0)</f>
        <v>0</v>
      </c>
      <c r="AD7" s="20">
        <f t="array" ref="AD7">IFERROR(SUMIFS(Deposits!$D:$D,Deposits!$E:$E,$C7,Deposits!$F:$F,AC$2),"0")</f>
        <v>0</v>
      </c>
      <c r="AE7" s="4" t="str" cm="1">
        <f t="array" ref="AE7">IFERROR(INDEX(Deposits!$A:$A,MATCH(1,($C7=Deposits!$E:$E)*('Daily Report'!AC$2=Deposits!$F:$F),0)),"")</f>
        <v/>
      </c>
      <c r="AF7" s="20" t="str">
        <f>IFERROR(SUMIFS(#REF!,#REF!,$C7,#REF!,AC$2),"0")</f>
        <v>0</v>
      </c>
      <c r="AG7" s="20" t="str">
        <f>IFERROR(SUMIFS(#REF!,#REF!,$C7,#REF!,AC$2),"0")</f>
        <v>0</v>
      </c>
      <c r="AH7" s="20">
        <f t="shared" si="4"/>
        <v>0</v>
      </c>
      <c r="AI7" s="20">
        <f>SUMIF($E$3:AH$3,AH$3,$E7:AH7)</f>
        <v>0</v>
      </c>
      <c r="AJ7" s="8"/>
      <c r="AK7" s="20">
        <f>IFERROR(SUMIFS(Due!$D:$D,Due!$C:$C,$C7,Due!$A:$A,AK$2),0)</f>
        <v>0</v>
      </c>
      <c r="AL7" s="20">
        <f t="array" ref="AL7">IFERROR(SUMIFS(Deposits!$D:$D,Deposits!$E:$E,$C7,Deposits!$F:$F,AK$2),"0")</f>
        <v>0</v>
      </c>
      <c r="AM7" s="4" t="str" cm="1">
        <f t="array" ref="AM7">IFERROR(INDEX(Deposits!$A:$A,MATCH(1,($C7=Deposits!$E:$E)*('Daily Report'!AK$2=Deposits!$F:$F),0)),"")</f>
        <v/>
      </c>
      <c r="AN7" s="20" t="str">
        <f>IFERROR(SUMIFS(#REF!,#REF!,$C7,#REF!,AK$2),"0")</f>
        <v>0</v>
      </c>
      <c r="AO7" s="20" t="str">
        <f>IFERROR(SUMIFS(#REF!,#REF!,$C7,#REF!,AK$2),"0")</f>
        <v>0</v>
      </c>
      <c r="AP7" s="20">
        <f t="shared" si="5"/>
        <v>0</v>
      </c>
      <c r="AQ7" s="20">
        <f>SUMIF($E$3:AP$3,AP$3,$E7:AP7)</f>
        <v>0</v>
      </c>
      <c r="AR7" s="8"/>
      <c r="AS7" s="20">
        <f>IFERROR(SUMIFS(Due!$D:$D,Due!$C:$C,$C7,Due!$A:$A,AS$2),0)</f>
        <v>0</v>
      </c>
      <c r="AT7" s="20">
        <f t="array" ref="AT7">IFERROR(SUMIFS(Deposits!$D:$D,Deposits!$E:$E,$C7,Deposits!$F:$F,AS$2),"0")</f>
        <v>0</v>
      </c>
      <c r="AU7" s="4" t="str" cm="1">
        <f t="array" ref="AU7">IFERROR(INDEX(Deposits!$A:$A,MATCH(1,($C7=Deposits!$E:$E)*('Daily Report'!AS$2=Deposits!$F:$F),0)),"")</f>
        <v/>
      </c>
      <c r="AV7" s="20" t="str">
        <f>IFERROR(SUMIFS(#REF!,#REF!,$C7,#REF!,AS$2),"0")</f>
        <v>0</v>
      </c>
      <c r="AW7" s="20" t="str">
        <f>IFERROR(SUMIFS(#REF!,#REF!,$C7,#REF!,AS$2),"0")</f>
        <v>0</v>
      </c>
      <c r="AX7" s="20">
        <f t="shared" si="6"/>
        <v>0</v>
      </c>
      <c r="AY7" s="20">
        <f>SUMIF($E$3:AX$3,AX$3,$E7:AX7)</f>
        <v>0</v>
      </c>
      <c r="AZ7" s="8"/>
      <c r="BA7" s="20">
        <f>IFERROR(SUMIFS(Due!$D:$D,Due!$C:$C,$C7,Due!$A:$A,BA$2),0)</f>
        <v>0</v>
      </c>
      <c r="BB7" s="20">
        <f t="array" ref="BB7">IFERROR(SUMIFS(Deposits!$D:$D,Deposits!$E:$E,$C7,Deposits!$F:$F,BA$2),"0")</f>
        <v>0</v>
      </c>
      <c r="BC7" s="4" t="str" cm="1">
        <f t="array" ref="BC7">IFERROR(INDEX(Deposits!$A:$A,MATCH(1,($C7=Deposits!$E:$E)*('Daily Report'!BA$2=Deposits!$F:$F),0)),"")</f>
        <v/>
      </c>
      <c r="BD7" s="20" t="str">
        <f>IFERROR(SUMIFS(#REF!,#REF!,$C7,#REF!,BA$2),"0")</f>
        <v>0</v>
      </c>
      <c r="BE7" s="20" t="str">
        <f>IFERROR(SUMIFS(#REF!,#REF!,$C7,#REF!,BA$2),"0")</f>
        <v>0</v>
      </c>
      <c r="BF7" s="20">
        <f t="shared" si="7"/>
        <v>0</v>
      </c>
      <c r="BG7" s="20">
        <f>SUMIF($E$3:BF$3,BF$3,$E7:BF7)</f>
        <v>0</v>
      </c>
      <c r="BH7" s="8"/>
      <c r="BI7" s="20">
        <f>IFERROR(SUMIFS(Due!$D:$D,Due!$C:$C,$C7,Due!$A:$A,BI$2),0)</f>
        <v>0</v>
      </c>
      <c r="BJ7" s="20">
        <f t="array" ref="BJ7">IFERROR(SUMIFS(Deposits!$D:$D,Deposits!$E:$E,$C7,Deposits!$F:$F,BI$2),"0")</f>
        <v>0</v>
      </c>
      <c r="BK7" s="4" t="str" cm="1">
        <f t="array" ref="BK7">IFERROR(INDEX(Deposits!$A:$A,MATCH(1,($C7=Deposits!$E:$E)*('Daily Report'!BI$2=Deposits!$F:$F),0)),"")</f>
        <v/>
      </c>
      <c r="BL7" s="20" t="str">
        <f>IFERROR(SUMIFS(#REF!,#REF!,$C7,#REF!,BI$2),"0")</f>
        <v>0</v>
      </c>
      <c r="BM7" s="20" t="str">
        <f>IFERROR(SUMIFS(#REF!,#REF!,$C7,#REF!,BI$2),"0")</f>
        <v>0</v>
      </c>
      <c r="BN7" s="20">
        <f t="shared" si="8"/>
        <v>0</v>
      </c>
      <c r="BO7" s="20">
        <f>SUMIF($E$3:BN$3,BN$3,$E7:BN7)</f>
        <v>0</v>
      </c>
      <c r="BP7" s="8"/>
      <c r="BQ7" s="20">
        <f>IFERROR(SUMIFS(Due!$D:$D,Due!$C:$C,$C7,Due!$A:$A,BQ$2),0)</f>
        <v>0</v>
      </c>
      <c r="BR7" s="20">
        <f t="array" ref="BR7">IFERROR(SUMIFS(Deposits!$D:$D,Deposits!$E:$E,$C7,Deposits!$F:$F,BQ$2),"0")</f>
        <v>0</v>
      </c>
      <c r="BS7" s="4" t="str" cm="1">
        <f t="array" ref="BS7">IFERROR(INDEX(Deposits!$A:$A,MATCH(1,($C7=Deposits!$E:$E)*('Daily Report'!BQ$2=Deposits!$F:$F),0)),"")</f>
        <v/>
      </c>
      <c r="BT7" s="20" t="str">
        <f>IFERROR(SUMIFS(#REF!,#REF!,$C7,#REF!,BQ$2),"0")</f>
        <v>0</v>
      </c>
      <c r="BU7" s="20" t="str">
        <f>IFERROR(SUMIFS(#REF!,#REF!,$C7,#REF!,BQ$2),"0")</f>
        <v>0</v>
      </c>
      <c r="BV7" s="20">
        <f t="shared" si="9"/>
        <v>0</v>
      </c>
      <c r="BW7" s="20">
        <f>SUMIF($E$3:BV$3,BV$3,$E7:BV7)</f>
        <v>0</v>
      </c>
      <c r="BX7" s="8"/>
      <c r="BY7" s="20">
        <f>IFERROR(SUMIFS(Due!$D:$D,Due!$C:$C,$C7,Due!$A:$A,BY$2),0)</f>
        <v>395.55</v>
      </c>
      <c r="BZ7" s="20">
        <f t="array" ref="BZ7">IFERROR(SUMIFS(Deposits!$D:$D,Deposits!$E:$E,$C7,Deposits!$F:$F,BY$2),"0")</f>
        <v>0</v>
      </c>
      <c r="CA7" s="4" t="str" cm="1">
        <f t="array" ref="CA7">IFERROR(INDEX(Deposits!$A:$A,MATCH(1,($C7=Deposits!$E:$E)*('Daily Report'!BY$2=Deposits!$F:$F),0)),"")</f>
        <v/>
      </c>
      <c r="CB7" s="20" t="str">
        <f>IFERROR(SUMIFS(#REF!,#REF!,$C7,#REF!,BY$2),"0")</f>
        <v>0</v>
      </c>
      <c r="CC7" s="20" t="str">
        <f>IFERROR(SUMIFS(#REF!,#REF!,$C7,#REF!,BY$2),"0")</f>
        <v>0</v>
      </c>
      <c r="CD7" s="20">
        <f t="shared" si="10"/>
        <v>395.55</v>
      </c>
      <c r="CE7" s="20">
        <f>SUMIF($E$3:CD$3,CD$3,$E7:CD7)</f>
        <v>395.55</v>
      </c>
      <c r="CF7" s="8"/>
      <c r="CG7" s="20">
        <f>IFERROR(SUMIFS(Due!$D:$D,Due!$C:$C,$C7,Due!$A:$A,CG$2),0)</f>
        <v>0</v>
      </c>
      <c r="CH7" s="20">
        <f t="array" ref="CH7">IFERROR(SUMIFS(Deposits!$D:$D,Deposits!$E:$E,$C7,Deposits!$F:$F,CG$2),"0")</f>
        <v>0</v>
      </c>
      <c r="CI7" s="4" t="str" cm="1">
        <f t="array" ref="CI7">IFERROR(INDEX(Deposits!$A:$A,MATCH(1,($C7=Deposits!$E:$E)*('Daily Report'!CG$2=Deposits!$F:$F),0)),"")</f>
        <v/>
      </c>
      <c r="CJ7" s="20" t="str">
        <f>IFERROR(SUMIFS(#REF!,#REF!,$C7,#REF!,CG$2),"0")</f>
        <v>0</v>
      </c>
      <c r="CK7" s="20" t="str">
        <f>IFERROR(SUMIFS(#REF!,#REF!,$C7,#REF!,CG$2),"0")</f>
        <v>0</v>
      </c>
      <c r="CL7" s="20">
        <f t="shared" si="11"/>
        <v>0</v>
      </c>
      <c r="CM7" s="20">
        <f>SUMIF($E$3:CL$3,CL$3,$E7:CL7)</f>
        <v>395.55</v>
      </c>
      <c r="CN7" s="8"/>
      <c r="CO7" s="20">
        <f>IFERROR(SUMIFS(Due!$D:$D,Due!$C:$C,$C7,Due!$A:$A,CO$2),0)</f>
        <v>0</v>
      </c>
      <c r="CP7" s="20">
        <f t="array" ref="CP7">IFERROR(SUMIFS(Deposits!$D:$D,Deposits!$E:$E,$C7,Deposits!$F:$F,CO$2),"0")</f>
        <v>0</v>
      </c>
      <c r="CQ7" s="4" t="str" cm="1">
        <f t="array" ref="CQ7">IFERROR(INDEX(Deposits!$A:$A,MATCH(1,($C7=Deposits!$E:$E)*('Daily Report'!CO$2=Deposits!$F:$F),0)),"")</f>
        <v/>
      </c>
      <c r="CR7" s="20" t="str">
        <f>IFERROR(SUMIFS(#REF!,#REF!,$C7,#REF!,CO$2),"0")</f>
        <v>0</v>
      </c>
      <c r="CS7" s="20" t="str">
        <f>IFERROR(SUMIFS(#REF!,#REF!,$C7,#REF!,CO$2),"0")</f>
        <v>0</v>
      </c>
      <c r="CT7" s="20">
        <f t="shared" si="12"/>
        <v>0</v>
      </c>
      <c r="CU7" s="20">
        <f>SUMIF($E$3:CT$3,CT$3,$E7:CT7)</f>
        <v>395.55</v>
      </c>
      <c r="CV7" s="8"/>
      <c r="CW7" s="20">
        <f>IFERROR(SUMIFS(Due!$D:$D,Due!$C:$C,$C7,Due!$A:$A,CW$2),0)</f>
        <v>0</v>
      </c>
      <c r="CX7" s="20">
        <f t="array" ref="CX7">IFERROR(SUMIFS(Deposits!$D:$D,Deposits!$E:$E,$C7,Deposits!$F:$F,CW$2),"0")</f>
        <v>0</v>
      </c>
      <c r="CY7" s="4" t="str" cm="1">
        <f t="array" ref="CY7">IFERROR(INDEX(Deposits!$A:$A,MATCH(1,($C7=Deposits!$E:$E)*('Daily Report'!CW$2=Deposits!$F:$F),0)),"")</f>
        <v/>
      </c>
      <c r="CZ7" s="20" t="str">
        <f>IFERROR(SUMIFS(#REF!,#REF!,$C7,#REF!,CW$2),"0")</f>
        <v>0</v>
      </c>
      <c r="DA7" s="20" t="str">
        <f>IFERROR(SUMIFS(#REF!,#REF!,$C7,#REF!,CW$2),"0")</f>
        <v>0</v>
      </c>
      <c r="DB7" s="20">
        <f t="shared" si="13"/>
        <v>0</v>
      </c>
      <c r="DC7" s="20">
        <f>SUMIF($E$3:DB$3,DB$3,$E7:DB7)</f>
        <v>395.55</v>
      </c>
      <c r="DD7" s="8"/>
      <c r="DE7" s="20">
        <f>IFERROR(SUMIFS(Due!$D:$D,Due!$C:$C,$C7,Due!$A:$A,DE$2),0)</f>
        <v>0</v>
      </c>
      <c r="DF7" s="20">
        <f t="array" ref="DF7">IFERROR(SUMIFS(Deposits!$D:$D,Deposits!$E:$E,$C7,Deposits!$F:$F,DE$2),"0")</f>
        <v>0</v>
      </c>
      <c r="DG7" s="4" t="str" cm="1">
        <f t="array" ref="DG7">IFERROR(INDEX(Deposits!$A:$A,MATCH(1,($C7=Deposits!$E:$E)*('Daily Report'!DE$2=Deposits!$F:$F),0)),"")</f>
        <v/>
      </c>
      <c r="DH7" s="20" t="str">
        <f>IFERROR(SUMIFS(#REF!,#REF!,$C7,#REF!,DE$2),"0")</f>
        <v>0</v>
      </c>
      <c r="DI7" s="20" t="str">
        <f>IFERROR(SUMIFS(#REF!,#REF!,$C7,#REF!,DE$2),"0")</f>
        <v>0</v>
      </c>
      <c r="DJ7" s="20">
        <f t="shared" si="14"/>
        <v>0</v>
      </c>
      <c r="DK7" s="20">
        <f>SUMIF($E$3:DJ$3,DJ$3,$E7:DJ7)</f>
        <v>395.55</v>
      </c>
      <c r="DL7" s="8"/>
      <c r="DM7" s="20">
        <f>IFERROR(SUMIFS(Due!$D:$D,Due!$C:$C,$C7,Due!$A:$A,DM$2),0)</f>
        <v>0</v>
      </c>
      <c r="DN7" s="20">
        <f t="array" ref="DN7">IFERROR(SUMIFS(Deposits!$D:$D,Deposits!$E:$E,$C7,Deposits!$F:$F,DM$2),"0")</f>
        <v>0</v>
      </c>
      <c r="DO7" s="4" t="str" cm="1">
        <f t="array" ref="DO7">IFERROR(INDEX(Deposits!$A:$A,MATCH(1,($C7=Deposits!$E:$E)*('Daily Report'!DM$2=Deposits!$F:$F),0)),"")</f>
        <v/>
      </c>
      <c r="DP7" s="20" t="str">
        <f>IFERROR(SUMIFS(#REF!,#REF!,$C7,#REF!,DM$2),"0")</f>
        <v>0</v>
      </c>
      <c r="DQ7" s="20" t="str">
        <f>IFERROR(SUMIFS(#REF!,#REF!,$C7,#REF!,DM$2),"0")</f>
        <v>0</v>
      </c>
      <c r="DR7" s="20">
        <f t="shared" si="15"/>
        <v>0</v>
      </c>
      <c r="DS7" s="20">
        <f>SUMIF($E$3:DR$3,DR$3,$E7:DR7)</f>
        <v>395.55</v>
      </c>
      <c r="DT7" s="8"/>
      <c r="DU7" s="20">
        <f>IFERROR(SUMIFS(Due!$D:$D,Due!$C:$C,$C7,Due!$A:$A,DU$2),0)</f>
        <v>0</v>
      </c>
      <c r="DV7" s="20">
        <f t="array" ref="DV7">IFERROR(SUMIFS(Deposits!$D:$D,Deposits!$E:$E,$C7,Deposits!$F:$F,DU$2),"0")</f>
        <v>0</v>
      </c>
      <c r="DW7" s="4" t="str" cm="1">
        <f t="array" ref="DW7">IFERROR(INDEX(Deposits!$A:$A,MATCH(1,($C7=Deposits!$E:$E)*('Daily Report'!DU$2=Deposits!$F:$F),0)),"")</f>
        <v/>
      </c>
      <c r="DX7" s="20" t="str">
        <f>IFERROR(SUMIFS(#REF!,#REF!,$C7,#REF!,DU$2),"0")</f>
        <v>0</v>
      </c>
      <c r="DY7" s="20" t="str">
        <f>IFERROR(SUMIFS(#REF!,#REF!,$C7,#REF!,DU$2),"0")</f>
        <v>0</v>
      </c>
      <c r="DZ7" s="20">
        <f t="shared" si="16"/>
        <v>0</v>
      </c>
      <c r="EA7" s="20">
        <f>SUMIF($E$3:DZ$3,DZ$3,$E7:DZ7)</f>
        <v>395.55</v>
      </c>
      <c r="EB7" s="8"/>
      <c r="EC7" s="20">
        <f>IFERROR(SUMIFS(Due!$D:$D,Due!$C:$C,$C7,Due!$A:$A,EC$2),0)</f>
        <v>0</v>
      </c>
      <c r="ED7" s="20">
        <f t="array" ref="ED7">IFERROR(SUMIFS(Deposits!$D:$D,Deposits!$E:$E,$C7,Deposits!$F:$F,EC$2),"0")</f>
        <v>0</v>
      </c>
      <c r="EE7" s="4" t="str" cm="1">
        <f t="array" ref="EE7">IFERROR(INDEX(Deposits!$A:$A,MATCH(1,($C7=Deposits!$E:$E)*('Daily Report'!EC$2=Deposits!$F:$F),0)),"")</f>
        <v/>
      </c>
      <c r="EF7" s="20" t="str">
        <f>IFERROR(SUMIFS(#REF!,#REF!,$C7,#REF!,EC$2),"0")</f>
        <v>0</v>
      </c>
      <c r="EG7" s="20" t="str">
        <f>IFERROR(SUMIFS(#REF!,#REF!,$C7,#REF!,EC$2),"0")</f>
        <v>0</v>
      </c>
      <c r="EH7" s="20">
        <f t="shared" si="17"/>
        <v>0</v>
      </c>
      <c r="EI7" s="20">
        <f>SUMIF($E$3:EH$3,EH$3,$E7:EH7)</f>
        <v>395.55</v>
      </c>
      <c r="EJ7" s="8"/>
      <c r="EK7" s="20">
        <f>IFERROR(SUMIFS(Due!$D:$D,Due!$C:$C,$C7,Due!$A:$A,EK$2),0)</f>
        <v>0</v>
      </c>
      <c r="EL7" s="20">
        <f t="array" ref="EL7">IFERROR(SUMIFS(Deposits!$D:$D,Deposits!$E:$E,$C7,Deposits!$F:$F,EK$2),"0")</f>
        <v>0</v>
      </c>
      <c r="EM7" s="4" t="str" cm="1">
        <f t="array" ref="EM7">IFERROR(INDEX(Deposits!$A:$A,MATCH(1,($C7=Deposits!$E:$E)*('Daily Report'!EK$2=Deposits!$F:$F),0)),"")</f>
        <v/>
      </c>
      <c r="EN7" s="20" t="str">
        <f>IFERROR(SUMIFS(#REF!,#REF!,$C7,#REF!,EK$2),"0")</f>
        <v>0</v>
      </c>
      <c r="EO7" s="20" t="str">
        <f>IFERROR(SUMIFS(#REF!,#REF!,$C7,#REF!,EK$2),"0")</f>
        <v>0</v>
      </c>
      <c r="EP7" s="20">
        <f t="shared" si="18"/>
        <v>0</v>
      </c>
      <c r="EQ7" s="20">
        <f>SUMIF($E$3:EP$3,EP$3,$E7:EP7)</f>
        <v>395.55</v>
      </c>
      <c r="ER7" s="8"/>
      <c r="ES7" s="20">
        <f>IFERROR(SUMIFS(Due!$D:$D,Due!$C:$C,$C7,Due!$A:$A,ES$2),0)</f>
        <v>0</v>
      </c>
      <c r="ET7" s="20">
        <f t="array" ref="ET7">IFERROR(SUMIFS(Deposits!$D:$D,Deposits!$E:$E,$C7,Deposits!$F:$F,ES$2),"0")</f>
        <v>0</v>
      </c>
      <c r="EU7" s="4" t="str" cm="1">
        <f t="array" ref="EU7">IFERROR(INDEX(Deposits!$A:$A,MATCH(1,($C7=Deposits!$E:$E)*('Daily Report'!ES$2=Deposits!$F:$F),0)),"")</f>
        <v/>
      </c>
      <c r="EV7" s="20" t="str">
        <f>IFERROR(SUMIFS(#REF!,#REF!,$C7,#REF!,ES$2),"0")</f>
        <v>0</v>
      </c>
      <c r="EW7" s="20" t="str">
        <f>IFERROR(SUMIFS(#REF!,#REF!,$C7,#REF!,ES$2),"0")</f>
        <v>0</v>
      </c>
      <c r="EX7" s="20">
        <f t="shared" si="19"/>
        <v>0</v>
      </c>
      <c r="EY7" s="20">
        <f>SUMIF($E$3:EX$3,EX$3,$E7:EX7)</f>
        <v>395.55</v>
      </c>
      <c r="EZ7" s="8"/>
      <c r="FA7" s="20">
        <f>IFERROR(SUMIFS(Due!$D:$D,Due!$C:$C,$C7,Due!$A:$A,FA$2),0)</f>
        <v>0</v>
      </c>
      <c r="FB7" s="20">
        <f t="array" ref="FB7">IFERROR(SUMIFS(Deposits!$D:$D,Deposits!$E:$E,$C7,Deposits!$F:$F,FA$2),"0")</f>
        <v>0</v>
      </c>
      <c r="FC7" s="4" t="str" cm="1">
        <f t="array" ref="FC7">IFERROR(INDEX(Deposits!$A:$A,MATCH(1,($C7=Deposits!$E:$E)*('Daily Report'!FA$2=Deposits!$F:$F),0)),"")</f>
        <v/>
      </c>
      <c r="FD7" s="20" t="str">
        <f>IFERROR(SUMIFS(#REF!,#REF!,$C7,#REF!,FA$2),"0")</f>
        <v>0</v>
      </c>
      <c r="FE7" s="20" t="str">
        <f>IFERROR(SUMIFS(#REF!,#REF!,$C7,#REF!,FA$2),"0")</f>
        <v>0</v>
      </c>
      <c r="FF7" s="20">
        <f t="shared" si="20"/>
        <v>0</v>
      </c>
      <c r="FG7" s="20">
        <f>SUMIF($E$3:FF$3,FF$3,$E7:FF7)</f>
        <v>395.55</v>
      </c>
      <c r="FH7" s="8"/>
      <c r="FI7" s="20">
        <f>IFERROR(SUMIFS(Due!$D:$D,Due!$C:$C,$C7,Due!$A:$A,FI$2),0)</f>
        <v>0</v>
      </c>
      <c r="FJ7" s="20">
        <f t="array" ref="FJ7">IFERROR(SUMIFS(Deposits!$D:$D,Deposits!$E:$E,$C7,Deposits!$F:$F,FI$2),"0")</f>
        <v>0</v>
      </c>
      <c r="FK7" s="4" t="str" cm="1">
        <f t="array" ref="FK7">IFERROR(INDEX(Deposits!$A:$A,MATCH(1,($C7=Deposits!$E:$E)*('Daily Report'!FI$2=Deposits!$F:$F),0)),"")</f>
        <v/>
      </c>
      <c r="FL7" s="20" t="str">
        <f>IFERROR(SUMIFS(#REF!,#REF!,$C7,#REF!,FI$2),"0")</f>
        <v>0</v>
      </c>
      <c r="FM7" s="20" t="str">
        <f>IFERROR(SUMIFS(#REF!,#REF!,$C7,#REF!,FI$2),"0")</f>
        <v>0</v>
      </c>
      <c r="FN7" s="20">
        <f t="shared" si="21"/>
        <v>0</v>
      </c>
      <c r="FO7" s="20">
        <f>SUMIF($E$3:FN$3,FN$3,$E7:FN7)</f>
        <v>395.55</v>
      </c>
      <c r="FP7" s="8"/>
      <c r="FQ7" s="20">
        <f>IFERROR(SUMIFS(Due!$D:$D,Due!$C:$C,$C7,Due!$A:$A,FQ$2),0)</f>
        <v>0</v>
      </c>
      <c r="FR7" s="20">
        <f t="array" ref="FR7">IFERROR(SUMIFS(Deposits!$D:$D,Deposits!$E:$E,$C7,Deposits!$F:$F,FQ$2),"0")</f>
        <v>0</v>
      </c>
      <c r="FS7" s="4" t="str" cm="1">
        <f t="array" ref="FS7">IFERROR(INDEX(Deposits!$A:$A,MATCH(1,($C7=Deposits!$E:$E)*('Daily Report'!FQ$2=Deposits!$F:$F),0)),"")</f>
        <v/>
      </c>
      <c r="FT7" s="20" t="str">
        <f>IFERROR(SUMIFS(#REF!,#REF!,$C7,#REF!,FQ$2),"0")</f>
        <v>0</v>
      </c>
      <c r="FU7" s="20" t="str">
        <f>IFERROR(SUMIFS(#REF!,#REF!,$C7,#REF!,FQ$2),"0")</f>
        <v>0</v>
      </c>
      <c r="FV7" s="20">
        <f t="shared" si="22"/>
        <v>0</v>
      </c>
      <c r="FW7" s="20">
        <f>SUMIF($E$3:FV$3,FV$3,$E7:FV7)</f>
        <v>395.55</v>
      </c>
      <c r="FX7" s="8"/>
      <c r="FY7" s="20">
        <f>IFERROR(SUMIFS(Due!$D:$D,Due!$C:$C,$C7,Due!$A:$A,FY$2),0)</f>
        <v>0</v>
      </c>
      <c r="FZ7" s="20">
        <f t="array" ref="FZ7">IFERROR(SUMIFS(Deposits!$D:$D,Deposits!$E:$E,$C7,Deposits!$F:$F,FY$2),"0")</f>
        <v>0</v>
      </c>
      <c r="GA7" s="4" t="str" cm="1">
        <f t="array" ref="GA7">IFERROR(INDEX(Deposits!$A:$A,MATCH(1,($C7=Deposits!$E:$E)*('Daily Report'!FY$2=Deposits!$F:$F),0)),"")</f>
        <v/>
      </c>
      <c r="GB7" s="20" t="str">
        <f>IFERROR(SUMIFS(#REF!,#REF!,$C7,#REF!,FY$2),"0")</f>
        <v>0</v>
      </c>
      <c r="GC7" s="20" t="str">
        <f>IFERROR(SUMIFS(#REF!,#REF!,$C7,#REF!,FY$2),"0")</f>
        <v>0</v>
      </c>
      <c r="GD7" s="20">
        <f t="shared" si="23"/>
        <v>0</v>
      </c>
      <c r="GE7" s="20">
        <f>SUMIF($E$3:GD$3,GD$3,$E7:GD7)</f>
        <v>395.55</v>
      </c>
      <c r="GF7" s="8"/>
      <c r="GG7" s="20">
        <f>IFERROR(SUMIFS(Due!$D:$D,Due!$C:$C,$C7,Due!$A:$A,GG$2),0)</f>
        <v>0</v>
      </c>
      <c r="GH7" s="20">
        <f t="array" ref="GH7">IFERROR(SUMIFS(Deposits!$D:$D,Deposits!$E:$E,$C7,Deposits!$F:$F,GG$2),"0")</f>
        <v>0</v>
      </c>
      <c r="GI7" s="4" t="str" cm="1">
        <f t="array" ref="GI7">IFERROR(INDEX(Deposits!$A:$A,MATCH(1,($C7=Deposits!$E:$E)*('Daily Report'!GG$2=Deposits!$F:$F),0)),"")</f>
        <v/>
      </c>
      <c r="GJ7" s="20" t="str">
        <f>IFERROR(SUMIFS(#REF!,#REF!,$C7,#REF!,GG$2),"0")</f>
        <v>0</v>
      </c>
      <c r="GK7" s="20" t="str">
        <f>IFERROR(SUMIFS(#REF!,#REF!,$C7,#REF!,GG$2),"0")</f>
        <v>0</v>
      </c>
      <c r="GL7" s="20">
        <f t="shared" si="24"/>
        <v>0</v>
      </c>
      <c r="GM7" s="20">
        <f>SUMIF($E$3:GL$3,GL$3,$E7:GL7)</f>
        <v>395.55</v>
      </c>
      <c r="GN7" s="8"/>
      <c r="GO7" s="20">
        <f>IFERROR(SUMIFS(Due!$D:$D,Due!$C:$C,$C7,Due!$A:$A,GO$2),0)</f>
        <v>0</v>
      </c>
      <c r="GP7" s="20">
        <f t="array" ref="GP7">IFERROR(SUMIFS(Deposits!$D:$D,Deposits!$E:$E,$C7,Deposits!$F:$F,GO$2),"0")</f>
        <v>0</v>
      </c>
      <c r="GQ7" s="4" t="str" cm="1">
        <f t="array" ref="GQ7">IFERROR(INDEX(Deposits!$A:$A,MATCH(1,($C7=Deposits!$E:$E)*('Daily Report'!GO$2=Deposits!$F:$F),0)),"")</f>
        <v/>
      </c>
      <c r="GR7" s="20" t="str">
        <f>IFERROR(SUMIFS(#REF!,#REF!,$C7,#REF!,GO$2),"0")</f>
        <v>0</v>
      </c>
      <c r="GS7" s="20" t="str">
        <f>IFERROR(SUMIFS(#REF!,#REF!,$C7,#REF!,GO$2),"0")</f>
        <v>0</v>
      </c>
      <c r="GT7" s="20">
        <f t="shared" si="25"/>
        <v>0</v>
      </c>
      <c r="GU7" s="20">
        <f>SUMIF($E$3:GT$3,GT$3,$E7:GT7)</f>
        <v>395.55</v>
      </c>
      <c r="GV7" s="8"/>
      <c r="GW7" s="20">
        <f>IFERROR(SUMIFS(Due!$D:$D,Due!$C:$C,$C7,Due!$A:$A,GW$2),0)</f>
        <v>0</v>
      </c>
      <c r="GX7" s="20">
        <f t="array" ref="GX7">IFERROR(SUMIFS(Deposits!$D:$D,Deposits!$E:$E,$C7,Deposits!$F:$F,GW$2),"0")</f>
        <v>0</v>
      </c>
      <c r="GY7" s="4" t="str" cm="1">
        <f t="array" ref="GY7">IFERROR(INDEX(Deposits!$A:$A,MATCH(1,($C7=Deposits!$E:$E)*('Daily Report'!GW$2=Deposits!$F:$F),0)),"")</f>
        <v/>
      </c>
      <c r="GZ7" s="20" t="str">
        <f>IFERROR(SUMIFS(#REF!,#REF!,$C7,#REF!,GW$2),"0")</f>
        <v>0</v>
      </c>
      <c r="HA7" s="20" t="str">
        <f>IFERROR(SUMIFS(#REF!,#REF!,$C7,#REF!,GW$2),"0")</f>
        <v>0</v>
      </c>
      <c r="HB7" s="20">
        <f t="shared" si="26"/>
        <v>0</v>
      </c>
      <c r="HC7" s="20">
        <f>SUMIF($E$3:HB$3,HB$3,$E7:HB7)</f>
        <v>395.55</v>
      </c>
      <c r="HD7" s="8"/>
      <c r="HE7" s="20">
        <f>IFERROR(SUMIFS(Due!$D:$D,Due!$C:$C,$C7,Due!$A:$A,HE$2),0)</f>
        <v>0</v>
      </c>
      <c r="HF7" s="20">
        <f t="array" ref="HF7">IFERROR(SUMIFS(Deposits!$D:$D,Deposits!$E:$E,$C7,Deposits!$F:$F,HE$2),"0")</f>
        <v>0</v>
      </c>
      <c r="HG7" s="4" t="str" cm="1">
        <f t="array" ref="HG7">IFERROR(INDEX(Deposits!$A:$A,MATCH(1,($C7=Deposits!$E:$E)*('Daily Report'!HE$2=Deposits!$F:$F),0)),"")</f>
        <v/>
      </c>
      <c r="HH7" s="20" t="str">
        <f>IFERROR(SUMIFS(#REF!,#REF!,$C7,#REF!,HE$2),"0")</f>
        <v>0</v>
      </c>
      <c r="HI7" s="20" t="str">
        <f>IFERROR(SUMIFS(#REF!,#REF!,$C7,#REF!,HE$2),"0")</f>
        <v>0</v>
      </c>
      <c r="HJ7" s="20">
        <f t="shared" si="27"/>
        <v>0</v>
      </c>
      <c r="HK7" s="20">
        <f>SUMIF($E$3:HJ$3,HJ$3,$E7:HJ7)</f>
        <v>395.55</v>
      </c>
      <c r="HL7" s="8"/>
      <c r="HM7" s="20">
        <f>IFERROR(SUMIFS(Due!$D:$D,Due!$C:$C,$C7,Due!$A:$A,HM$2),0)</f>
        <v>0</v>
      </c>
      <c r="HN7" s="20">
        <f t="array" ref="HN7">IFERROR(SUMIFS(Deposits!$D:$D,Deposits!$E:$E,$C7,Deposits!$F:$F,HM$2),"0")</f>
        <v>0</v>
      </c>
      <c r="HO7" s="4" t="str" cm="1">
        <f t="array" ref="HO7">IFERROR(INDEX(Deposits!$A:$A,MATCH(1,($C7=Deposits!$E:$E)*('Daily Report'!HM$2=Deposits!$F:$F),0)),"")</f>
        <v/>
      </c>
      <c r="HP7" s="20" t="str">
        <f>IFERROR(SUMIFS(#REF!,#REF!,$C7,#REF!,HM$2),"0")</f>
        <v>0</v>
      </c>
      <c r="HQ7" s="20" t="str">
        <f>IFERROR(SUMIFS(#REF!,#REF!,$C7,#REF!,HM$2),"0")</f>
        <v>0</v>
      </c>
      <c r="HR7" s="20">
        <f t="shared" si="28"/>
        <v>0</v>
      </c>
      <c r="HS7" s="20">
        <f>SUMIF($E$3:HR$3,HR$3,$E7:HR7)</f>
        <v>395.55</v>
      </c>
      <c r="HT7" s="8"/>
      <c r="HU7" s="20">
        <f>IFERROR(SUMIFS(Due!$D:$D,Due!$C:$C,$C7,Due!$A:$A,HU$2),0)</f>
        <v>0</v>
      </c>
      <c r="HV7" s="20">
        <f t="array" ref="HV7">IFERROR(SUMIFS(Deposits!$D:$D,Deposits!$E:$E,$C7,Deposits!$F:$F,HU$2),"0")</f>
        <v>0</v>
      </c>
      <c r="HW7" s="4" t="str" cm="1">
        <f t="array" ref="HW7">IFERROR(INDEX(Deposits!$A:$A,MATCH(1,($C7=Deposits!$E:$E)*('Daily Report'!HU$2=Deposits!$F:$F),0)),"")</f>
        <v/>
      </c>
      <c r="HX7" s="20" t="str">
        <f>IFERROR(SUMIFS(#REF!,#REF!,$C7,#REF!,HU$2),"0")</f>
        <v>0</v>
      </c>
      <c r="HY7" s="20" t="str">
        <f>IFERROR(SUMIFS(#REF!,#REF!,$C7,#REF!,HU$2),"0")</f>
        <v>0</v>
      </c>
      <c r="HZ7" s="20">
        <f t="shared" ref="HZ7" si="37">HU7-HV7-HX7-HY7</f>
        <v>0</v>
      </c>
      <c r="IA7" s="20">
        <f t="shared" ref="IA7" si="38">SUMIF($E$3:HZ$3,HZ$3,$E7:HZ7)</f>
        <v>395.55</v>
      </c>
      <c r="IB7" s="8"/>
      <c r="IC7" s="20">
        <f>IFERROR(SUMIFS(Due!$D:$D,Due!$C:$C,$C7,Due!$A:$A,IC$2),0)</f>
        <v>0</v>
      </c>
      <c r="ID7" s="20">
        <f t="array" ref="ID7">IFERROR(SUMIFS(Deposits!$D:$D,Deposits!$E:$E,$C7,Deposits!$F:$F,IC$2),"0")</f>
        <v>0</v>
      </c>
      <c r="IE7" s="4" t="str" cm="1">
        <f t="array" ref="IE7">IFERROR(INDEX(Deposits!$A:$A,MATCH(1,($C7=Deposits!$E:$E)*('Daily Report'!IC$2=Deposits!$F:$F),0)),"")</f>
        <v/>
      </c>
      <c r="IF7" s="20" t="str">
        <f>IFERROR(SUMIFS(#REF!,#REF!,$C7,#REF!,IC$2),"0")</f>
        <v>0</v>
      </c>
      <c r="IG7" s="20" t="str">
        <f>IFERROR(SUMIFS(#REF!,#REF!,$C7,#REF!,IC$2),"0")</f>
        <v>0</v>
      </c>
      <c r="IH7" s="20">
        <f t="shared" si="33"/>
        <v>0</v>
      </c>
      <c r="II7" s="20">
        <f t="shared" si="30"/>
        <v>395.55</v>
      </c>
      <c r="IJ7" s="8"/>
      <c r="IK7" s="20">
        <f>IFERROR(SUMIFS(Due!$D:$D,Due!$C:$C,$C7,Due!$A:$A,IK$2),0)</f>
        <v>0</v>
      </c>
      <c r="IL7" s="20">
        <f t="array" ref="IL7">IFERROR(SUMIFS(Deposits!$D:$D,Deposits!$E:$E,$C7,Deposits!$F:$F,IK$2),"0")</f>
        <v>0</v>
      </c>
      <c r="IM7" s="4" t="str" cm="1">
        <f t="array" ref="IM7">IFERROR(INDEX(Deposits!$A:$A,MATCH(1,($C7=Deposits!$E:$E)*('Daily Report'!IK$2=Deposits!$F:$F),0)),"")</f>
        <v/>
      </c>
      <c r="IN7" s="20" t="str">
        <f>IFERROR(SUMIFS(#REF!,#REF!,$C7,#REF!,IK$2),"0")</f>
        <v>0</v>
      </c>
      <c r="IO7" s="20" t="str">
        <f>IFERROR(SUMIFS(#REF!,#REF!,$C7,#REF!,IK$2),"0")</f>
        <v>0</v>
      </c>
      <c r="IP7" s="20">
        <f t="shared" si="34"/>
        <v>0</v>
      </c>
      <c r="IQ7" s="20">
        <f t="shared" si="31"/>
        <v>395.55</v>
      </c>
    </row>
    <row r="8" spans="1:251" ht="15.75" customHeight="1" x14ac:dyDescent="0.3">
      <c r="A8" s="2">
        <v>5</v>
      </c>
      <c r="B8" s="38">
        <v>37145</v>
      </c>
      <c r="C8" s="38">
        <v>37145</v>
      </c>
      <c r="D8" s="8"/>
      <c r="E8" s="20">
        <f>IFERROR(SUMIFS(Due!$D:$D,Due!$C:$C,$C8,Due!$A:$A,E$2),0)</f>
        <v>0</v>
      </c>
      <c r="F8" s="20">
        <f>IFERROR(SUMIFS(Deposits!$D:$D,Deposits!$E:$E,$C8,Deposits!$F:$F,E$2),"0")</f>
        <v>0</v>
      </c>
      <c r="G8" s="4" t="str" cm="1">
        <f t="array" ref="G8">IFERROR(INDEX(Deposits!$A:$A,MATCH(1,($C8=Deposits!$E:$E)*('Daily Report'!E$2=Deposits!$F:$F),0)),"")</f>
        <v/>
      </c>
      <c r="H8" s="20" t="str">
        <f>IFERROR(SUMIFS(#REF!,#REF!,$C8,#REF!,E$2),"0")</f>
        <v>0</v>
      </c>
      <c r="I8" s="20" t="str">
        <f>IFERROR(SUMIFS(#REF!,#REF!,$C8,#REF!,E$2),"0")</f>
        <v>0</v>
      </c>
      <c r="J8" s="20">
        <f t="shared" si="0"/>
        <v>0</v>
      </c>
      <c r="K8" s="20">
        <f t="shared" si="1"/>
        <v>0</v>
      </c>
      <c r="L8" s="8"/>
      <c r="M8" s="20">
        <f>IFERROR(SUMIFS(Due!$D:$D,Due!$C:$C,$C8,Due!$A:$A,M$2),0)</f>
        <v>0</v>
      </c>
      <c r="N8" s="20">
        <f t="array" ref="N8">IFERROR(SUMIFS(Deposits!$D:$D,Deposits!$E:$E,$C8,Deposits!$F:$F,M$2),"0")</f>
        <v>0</v>
      </c>
      <c r="O8" s="4" t="str" cm="1">
        <f t="array" ref="O8">IFERROR(INDEX(Deposits!$A:$A,MATCH(1,($C8=Deposits!$E:$E)*('Daily Report'!M$2=Deposits!$F:$F),0)),"")</f>
        <v/>
      </c>
      <c r="P8" s="20" t="str">
        <f>IFERROR(SUMIFS(#REF!,#REF!,$C8,#REF!,M$2),"0")</f>
        <v>0</v>
      </c>
      <c r="Q8" s="20" t="str">
        <f>IFERROR(SUMIFS(#REF!,#REF!,$C8,#REF!,M$2),"0")</f>
        <v>0</v>
      </c>
      <c r="R8" s="20">
        <f t="shared" si="2"/>
        <v>0</v>
      </c>
      <c r="S8" s="20">
        <f>SUMIF($E$3:R$3,R$3,$E8:R8)</f>
        <v>0</v>
      </c>
      <c r="T8" s="8"/>
      <c r="U8" s="20">
        <f>IFERROR(SUMIFS(Due!$D:$D,Due!$C:$C,$C8,Due!$A:$A,U$2),0)</f>
        <v>0</v>
      </c>
      <c r="V8" s="20">
        <f t="array" ref="V8">IFERROR(SUMIFS(Deposits!$D:$D,Deposits!$E:$E,$C8,Deposits!$F:$F,U$2),"0")</f>
        <v>0</v>
      </c>
      <c r="W8" s="4" t="str" cm="1">
        <f t="array" ref="W8">IFERROR(INDEX(Deposits!$A:$A,MATCH(1,($C8=Deposits!$E:$E)*('Daily Report'!U$2=Deposits!$F:$F),0)),"")</f>
        <v/>
      </c>
      <c r="X8" s="20" t="str">
        <f>IFERROR(SUMIFS(#REF!,#REF!,$C8,#REF!,U$2),"0")</f>
        <v>0</v>
      </c>
      <c r="Y8" s="20" t="str">
        <f>IFERROR(SUMIFS(#REF!,#REF!,$C8,#REF!,U$2),"0")</f>
        <v>0</v>
      </c>
      <c r="Z8" s="20">
        <f t="shared" si="3"/>
        <v>0</v>
      </c>
      <c r="AA8" s="20">
        <f>SUMIF($E$3:Z$3,Z$3,$E8:Z8)</f>
        <v>0</v>
      </c>
      <c r="AB8" s="8"/>
      <c r="AC8" s="20">
        <f>IFERROR(SUMIFS(Due!$D:$D,Due!$C:$C,$C8,Due!$A:$A,AC$2),0)</f>
        <v>0</v>
      </c>
      <c r="AD8" s="20">
        <f t="array" ref="AD8">IFERROR(SUMIFS(Deposits!$D:$D,Deposits!$E:$E,$C8,Deposits!$F:$F,AC$2),"0")</f>
        <v>0</v>
      </c>
      <c r="AE8" s="4" t="str" cm="1">
        <f t="array" ref="AE8">IFERROR(INDEX(Deposits!$A:$A,MATCH(1,($C8=Deposits!$E:$E)*('Daily Report'!AC$2=Deposits!$F:$F),0)),"")</f>
        <v/>
      </c>
      <c r="AF8" s="20" t="str">
        <f>IFERROR(SUMIFS(#REF!,#REF!,$C8,#REF!,AC$2),"0")</f>
        <v>0</v>
      </c>
      <c r="AG8" s="20" t="str">
        <f>IFERROR(SUMIFS(#REF!,#REF!,$C8,#REF!,AC$2),"0")</f>
        <v>0</v>
      </c>
      <c r="AH8" s="20">
        <f t="shared" si="4"/>
        <v>0</v>
      </c>
      <c r="AI8" s="20">
        <f>SUMIF($E$3:AH$3,AH$3,$E8:AH8)</f>
        <v>0</v>
      </c>
      <c r="AJ8" s="8"/>
      <c r="AK8" s="20">
        <f>IFERROR(SUMIFS(Due!$D:$D,Due!$C:$C,$C8,Due!$A:$A,AK$2),0)</f>
        <v>0</v>
      </c>
      <c r="AL8" s="20">
        <f t="array" ref="AL8">IFERROR(SUMIFS(Deposits!$D:$D,Deposits!$E:$E,$C8,Deposits!$F:$F,AK$2),"0")</f>
        <v>0</v>
      </c>
      <c r="AM8" s="4" t="str" cm="1">
        <f t="array" ref="AM8">IFERROR(INDEX(Deposits!$A:$A,MATCH(1,($C8=Deposits!$E:$E)*('Daily Report'!AK$2=Deposits!$F:$F),0)),"")</f>
        <v/>
      </c>
      <c r="AN8" s="20" t="str">
        <f>IFERROR(SUMIFS(#REF!,#REF!,$C8,#REF!,AK$2),"0")</f>
        <v>0</v>
      </c>
      <c r="AO8" s="20" t="str">
        <f>IFERROR(SUMIFS(#REF!,#REF!,$C8,#REF!,AK$2),"0")</f>
        <v>0</v>
      </c>
      <c r="AP8" s="20">
        <f t="shared" si="5"/>
        <v>0</v>
      </c>
      <c r="AQ8" s="20">
        <f>SUMIF($E$3:AP$3,AP$3,$E8:AP8)</f>
        <v>0</v>
      </c>
      <c r="AR8" s="8"/>
      <c r="AS8" s="20">
        <f>IFERROR(SUMIFS(Due!$D:$D,Due!$C:$C,$C8,Due!$A:$A,AS$2),0)</f>
        <v>0</v>
      </c>
      <c r="AT8" s="20">
        <f t="array" ref="AT8">IFERROR(SUMIFS(Deposits!$D:$D,Deposits!$E:$E,$C8,Deposits!$F:$F,AS$2),"0")</f>
        <v>0</v>
      </c>
      <c r="AU8" s="4" t="str" cm="1">
        <f t="array" ref="AU8">IFERROR(INDEX(Deposits!$A:$A,MATCH(1,($C8=Deposits!$E:$E)*('Daily Report'!AS$2=Deposits!$F:$F),0)),"")</f>
        <v/>
      </c>
      <c r="AV8" s="20" t="str">
        <f>IFERROR(SUMIFS(#REF!,#REF!,$C8,#REF!,AS$2),"0")</f>
        <v>0</v>
      </c>
      <c r="AW8" s="20" t="str">
        <f>IFERROR(SUMIFS(#REF!,#REF!,$C8,#REF!,AS$2),"0")</f>
        <v>0</v>
      </c>
      <c r="AX8" s="20">
        <f t="shared" si="6"/>
        <v>0</v>
      </c>
      <c r="AY8" s="20">
        <f>SUMIF($E$3:AX$3,AX$3,$E8:AX8)</f>
        <v>0</v>
      </c>
      <c r="AZ8" s="8"/>
      <c r="BA8" s="20">
        <f>IFERROR(SUMIFS(Due!$D:$D,Due!$C:$C,$C8,Due!$A:$A,BA$2),0)</f>
        <v>0</v>
      </c>
      <c r="BB8" s="20">
        <f t="array" ref="BB8">IFERROR(SUMIFS(Deposits!$D:$D,Deposits!$E:$E,$C8,Deposits!$F:$F,BA$2),"0")</f>
        <v>0</v>
      </c>
      <c r="BC8" s="4" t="str" cm="1">
        <f t="array" ref="BC8">IFERROR(INDEX(Deposits!$A:$A,MATCH(1,($C8=Deposits!$E:$E)*('Daily Report'!BA$2=Deposits!$F:$F),0)),"")</f>
        <v/>
      </c>
      <c r="BD8" s="20" t="str">
        <f>IFERROR(SUMIFS(#REF!,#REF!,$C8,#REF!,BA$2),"0")</f>
        <v>0</v>
      </c>
      <c r="BE8" s="20" t="str">
        <f>IFERROR(SUMIFS(#REF!,#REF!,$C8,#REF!,BA$2),"0")</f>
        <v>0</v>
      </c>
      <c r="BF8" s="20">
        <f t="shared" si="7"/>
        <v>0</v>
      </c>
      <c r="BG8" s="20">
        <f>SUMIF($E$3:BF$3,BF$3,$E8:BF8)</f>
        <v>0</v>
      </c>
      <c r="BH8" s="8"/>
      <c r="BI8" s="20">
        <f>IFERROR(SUMIFS(Due!$D:$D,Due!$C:$C,$C8,Due!$A:$A,BI$2),0)</f>
        <v>0</v>
      </c>
      <c r="BJ8" s="20">
        <f t="array" ref="BJ8">IFERROR(SUMIFS(Deposits!$D:$D,Deposits!$E:$E,$C8,Deposits!$F:$F,BI$2),"0")</f>
        <v>0</v>
      </c>
      <c r="BK8" s="4" t="str" cm="1">
        <f t="array" ref="BK8">IFERROR(INDEX(Deposits!$A:$A,MATCH(1,($C8=Deposits!$E:$E)*('Daily Report'!BI$2=Deposits!$F:$F),0)),"")</f>
        <v/>
      </c>
      <c r="BL8" s="20" t="str">
        <f>IFERROR(SUMIFS(#REF!,#REF!,$C8,#REF!,BI$2),"0")</f>
        <v>0</v>
      </c>
      <c r="BM8" s="20" t="str">
        <f>IFERROR(SUMIFS(#REF!,#REF!,$C8,#REF!,BI$2),"0")</f>
        <v>0</v>
      </c>
      <c r="BN8" s="20">
        <f t="shared" si="8"/>
        <v>0</v>
      </c>
      <c r="BO8" s="20">
        <f>SUMIF($E$3:BN$3,BN$3,$E8:BN8)</f>
        <v>0</v>
      </c>
      <c r="BP8" s="8"/>
      <c r="BQ8" s="20">
        <f>IFERROR(SUMIFS(Due!$D:$D,Due!$C:$C,$C8,Due!$A:$A,BQ$2),0)</f>
        <v>0</v>
      </c>
      <c r="BR8" s="20">
        <f t="array" ref="BR8">IFERROR(SUMIFS(Deposits!$D:$D,Deposits!$E:$E,$C8,Deposits!$F:$F,BQ$2),"0")</f>
        <v>0</v>
      </c>
      <c r="BS8" s="4" t="str" cm="1">
        <f t="array" ref="BS8">IFERROR(INDEX(Deposits!$A:$A,MATCH(1,($C8=Deposits!$E:$E)*('Daily Report'!BQ$2=Deposits!$F:$F),0)),"")</f>
        <v/>
      </c>
      <c r="BT8" s="20" t="str">
        <f>IFERROR(SUMIFS(#REF!,#REF!,$C8,#REF!,BQ$2),"0")</f>
        <v>0</v>
      </c>
      <c r="BU8" s="20" t="str">
        <f>IFERROR(SUMIFS(#REF!,#REF!,$C8,#REF!,BQ$2),"0")</f>
        <v>0</v>
      </c>
      <c r="BV8" s="20">
        <f t="shared" si="9"/>
        <v>0</v>
      </c>
      <c r="BW8" s="20">
        <f>SUMIF($E$3:BV$3,BV$3,$E8:BV8)</f>
        <v>0</v>
      </c>
      <c r="BX8" s="8"/>
      <c r="BY8" s="20">
        <f>IFERROR(SUMIFS(Due!$D:$D,Due!$C:$C,$C8,Due!$A:$A,BY$2),0)</f>
        <v>276.66000000000003</v>
      </c>
      <c r="BZ8" s="20">
        <f t="array" ref="BZ8">IFERROR(SUMIFS(Deposits!$D:$D,Deposits!$E:$E,$C8,Deposits!$F:$F,BY$2),"0")</f>
        <v>0</v>
      </c>
      <c r="CA8" s="4" t="str" cm="1">
        <f t="array" ref="CA8">IFERROR(INDEX(Deposits!$A:$A,MATCH(1,($C8=Deposits!$E:$E)*('Daily Report'!BY$2=Deposits!$F:$F),0)),"")</f>
        <v/>
      </c>
      <c r="CB8" s="20" t="str">
        <f>IFERROR(SUMIFS(#REF!,#REF!,$C8,#REF!,BY$2),"0")</f>
        <v>0</v>
      </c>
      <c r="CC8" s="20" t="str">
        <f>IFERROR(SUMIFS(#REF!,#REF!,$C8,#REF!,BY$2),"0")</f>
        <v>0</v>
      </c>
      <c r="CD8" s="20">
        <f t="shared" si="10"/>
        <v>276.66000000000003</v>
      </c>
      <c r="CE8" s="20">
        <f>SUMIF($E$3:CD$3,CD$3,$E8:CD8)</f>
        <v>276.66000000000003</v>
      </c>
      <c r="CF8" s="8"/>
      <c r="CG8" s="20">
        <f>IFERROR(SUMIFS(Due!$D:$D,Due!$C:$C,$C8,Due!$A:$A,CG$2),0)</f>
        <v>0</v>
      </c>
      <c r="CH8" s="20">
        <f t="array" ref="CH8">IFERROR(SUMIFS(Deposits!$D:$D,Deposits!$E:$E,$C8,Deposits!$F:$F,CG$2),"0")</f>
        <v>0</v>
      </c>
      <c r="CI8" s="4" t="str" cm="1">
        <f t="array" ref="CI8">IFERROR(INDEX(Deposits!$A:$A,MATCH(1,($C8=Deposits!$E:$E)*('Daily Report'!CG$2=Deposits!$F:$F),0)),"")</f>
        <v/>
      </c>
      <c r="CJ8" s="20" t="str">
        <f>IFERROR(SUMIFS(#REF!,#REF!,$C8,#REF!,CG$2),"0")</f>
        <v>0</v>
      </c>
      <c r="CK8" s="20" t="str">
        <f>IFERROR(SUMIFS(#REF!,#REF!,$C8,#REF!,CG$2),"0")</f>
        <v>0</v>
      </c>
      <c r="CL8" s="20">
        <f t="shared" si="11"/>
        <v>0</v>
      </c>
      <c r="CM8" s="20">
        <f>SUMIF($E$3:CL$3,CL$3,$E8:CL8)</f>
        <v>276.66000000000003</v>
      </c>
      <c r="CN8" s="8"/>
      <c r="CO8" s="20">
        <f>IFERROR(SUMIFS(Due!$D:$D,Due!$C:$C,$C8,Due!$A:$A,CO$2),0)</f>
        <v>0</v>
      </c>
      <c r="CP8" s="20">
        <f t="array" ref="CP8">IFERROR(SUMIFS(Deposits!$D:$D,Deposits!$E:$E,$C8,Deposits!$F:$F,CO$2),"0")</f>
        <v>0</v>
      </c>
      <c r="CQ8" s="4" t="str" cm="1">
        <f t="array" ref="CQ8">IFERROR(INDEX(Deposits!$A:$A,MATCH(1,($C8=Deposits!$E:$E)*('Daily Report'!CO$2=Deposits!$F:$F),0)),"")</f>
        <v/>
      </c>
      <c r="CR8" s="20" t="str">
        <f>IFERROR(SUMIFS(#REF!,#REF!,$C8,#REF!,CO$2),"0")</f>
        <v>0</v>
      </c>
      <c r="CS8" s="20" t="str">
        <f>IFERROR(SUMIFS(#REF!,#REF!,$C8,#REF!,CO$2),"0")</f>
        <v>0</v>
      </c>
      <c r="CT8" s="20">
        <f t="shared" si="12"/>
        <v>0</v>
      </c>
      <c r="CU8" s="20">
        <f>SUMIF($E$3:CT$3,CT$3,$E8:CT8)</f>
        <v>276.66000000000003</v>
      </c>
      <c r="CV8" s="8"/>
      <c r="CW8" s="20">
        <f>IFERROR(SUMIFS(Due!$D:$D,Due!$C:$C,$C8,Due!$A:$A,CW$2),0)</f>
        <v>0</v>
      </c>
      <c r="CX8" s="20">
        <f t="array" ref="CX8">IFERROR(SUMIFS(Deposits!$D:$D,Deposits!$E:$E,$C8,Deposits!$F:$F,CW$2),"0")</f>
        <v>0</v>
      </c>
      <c r="CY8" s="4" t="str" cm="1">
        <f t="array" ref="CY8">IFERROR(INDEX(Deposits!$A:$A,MATCH(1,($C8=Deposits!$E:$E)*('Daily Report'!CW$2=Deposits!$F:$F),0)),"")</f>
        <v/>
      </c>
      <c r="CZ8" s="20" t="str">
        <f>IFERROR(SUMIFS(#REF!,#REF!,$C8,#REF!,CW$2),"0")</f>
        <v>0</v>
      </c>
      <c r="DA8" s="20" t="str">
        <f>IFERROR(SUMIFS(#REF!,#REF!,$C8,#REF!,CW$2),"0")</f>
        <v>0</v>
      </c>
      <c r="DB8" s="20">
        <f t="shared" si="13"/>
        <v>0</v>
      </c>
      <c r="DC8" s="20">
        <f>SUMIF($E$3:DB$3,DB$3,$E8:DB8)</f>
        <v>276.66000000000003</v>
      </c>
      <c r="DD8" s="8"/>
      <c r="DE8" s="20">
        <f>IFERROR(SUMIFS(Due!$D:$D,Due!$C:$C,$C8,Due!$A:$A,DE$2),0)</f>
        <v>0</v>
      </c>
      <c r="DF8" s="20">
        <f t="array" ref="DF8">IFERROR(SUMIFS(Deposits!$D:$D,Deposits!$E:$E,$C8,Deposits!$F:$F,DE$2),"0")</f>
        <v>0</v>
      </c>
      <c r="DG8" s="4" t="str" cm="1">
        <f t="array" ref="DG8">IFERROR(INDEX(Deposits!$A:$A,MATCH(1,($C8=Deposits!$E:$E)*('Daily Report'!DE$2=Deposits!$F:$F),0)),"")</f>
        <v/>
      </c>
      <c r="DH8" s="20" t="str">
        <f>IFERROR(SUMIFS(#REF!,#REF!,$C8,#REF!,DE$2),"0")</f>
        <v>0</v>
      </c>
      <c r="DI8" s="20" t="str">
        <f>IFERROR(SUMIFS(#REF!,#REF!,$C8,#REF!,DE$2),"0")</f>
        <v>0</v>
      </c>
      <c r="DJ8" s="20">
        <f t="shared" si="14"/>
        <v>0</v>
      </c>
      <c r="DK8" s="20">
        <f>SUMIF($E$3:DJ$3,DJ$3,$E8:DJ8)</f>
        <v>276.66000000000003</v>
      </c>
      <c r="DL8" s="8"/>
      <c r="DM8" s="20">
        <f>IFERROR(SUMIFS(Due!$D:$D,Due!$C:$C,$C8,Due!$A:$A,DM$2),0)</f>
        <v>0</v>
      </c>
      <c r="DN8" s="20">
        <f t="array" ref="DN8">IFERROR(SUMIFS(Deposits!$D:$D,Deposits!$E:$E,$C8,Deposits!$F:$F,DM$2),"0")</f>
        <v>0</v>
      </c>
      <c r="DO8" s="4" t="str" cm="1">
        <f t="array" ref="DO8">IFERROR(INDEX(Deposits!$A:$A,MATCH(1,($C8=Deposits!$E:$E)*('Daily Report'!DM$2=Deposits!$F:$F),0)),"")</f>
        <v/>
      </c>
      <c r="DP8" s="20" t="str">
        <f>IFERROR(SUMIFS(#REF!,#REF!,$C8,#REF!,DM$2),"0")</f>
        <v>0</v>
      </c>
      <c r="DQ8" s="20" t="str">
        <f>IFERROR(SUMIFS(#REF!,#REF!,$C8,#REF!,DM$2),"0")</f>
        <v>0</v>
      </c>
      <c r="DR8" s="20">
        <f t="shared" si="15"/>
        <v>0</v>
      </c>
      <c r="DS8" s="20">
        <f>SUMIF($E$3:DR$3,DR$3,$E8:DR8)</f>
        <v>276.66000000000003</v>
      </c>
      <c r="DT8" s="8"/>
      <c r="DU8" s="20">
        <f>IFERROR(SUMIFS(Due!$D:$D,Due!$C:$C,$C8,Due!$A:$A,DU$2),0)</f>
        <v>0</v>
      </c>
      <c r="DV8" s="20">
        <f t="array" ref="DV8">IFERROR(SUMIFS(Deposits!$D:$D,Deposits!$E:$E,$C8,Deposits!$F:$F,DU$2),"0")</f>
        <v>0</v>
      </c>
      <c r="DW8" s="4" t="str" cm="1">
        <f t="array" ref="DW8">IFERROR(INDEX(Deposits!$A:$A,MATCH(1,($C8=Deposits!$E:$E)*('Daily Report'!DU$2=Deposits!$F:$F),0)),"")</f>
        <v/>
      </c>
      <c r="DX8" s="20" t="str">
        <f>IFERROR(SUMIFS(#REF!,#REF!,$C8,#REF!,DU$2),"0")</f>
        <v>0</v>
      </c>
      <c r="DY8" s="20" t="str">
        <f>IFERROR(SUMIFS(#REF!,#REF!,$C8,#REF!,DU$2),"0")</f>
        <v>0</v>
      </c>
      <c r="DZ8" s="20">
        <f t="shared" si="16"/>
        <v>0</v>
      </c>
      <c r="EA8" s="20">
        <f>SUMIF($E$3:DZ$3,DZ$3,$E8:DZ8)</f>
        <v>276.66000000000003</v>
      </c>
      <c r="EB8" s="8"/>
      <c r="EC8" s="20">
        <f>IFERROR(SUMIFS(Due!$D:$D,Due!$C:$C,$C8,Due!$A:$A,EC$2),0)</f>
        <v>0</v>
      </c>
      <c r="ED8" s="20">
        <f t="array" ref="ED8">IFERROR(SUMIFS(Deposits!$D:$D,Deposits!$E:$E,$C8,Deposits!$F:$F,EC$2),"0")</f>
        <v>0</v>
      </c>
      <c r="EE8" s="4" t="str" cm="1">
        <f t="array" ref="EE8">IFERROR(INDEX(Deposits!$A:$A,MATCH(1,($C8=Deposits!$E:$E)*('Daily Report'!EC$2=Deposits!$F:$F),0)),"")</f>
        <v/>
      </c>
      <c r="EF8" s="20" t="str">
        <f>IFERROR(SUMIFS(#REF!,#REF!,$C8,#REF!,EC$2),"0")</f>
        <v>0</v>
      </c>
      <c r="EG8" s="20" t="str">
        <f>IFERROR(SUMIFS(#REF!,#REF!,$C8,#REF!,EC$2),"0")</f>
        <v>0</v>
      </c>
      <c r="EH8" s="20">
        <f t="shared" si="17"/>
        <v>0</v>
      </c>
      <c r="EI8" s="20">
        <f>SUMIF($E$3:EH$3,EH$3,$E8:EH8)</f>
        <v>276.66000000000003</v>
      </c>
      <c r="EJ8" s="8"/>
      <c r="EK8" s="20">
        <f>IFERROR(SUMIFS(Due!$D:$D,Due!$C:$C,$C8,Due!$A:$A,EK$2),0)</f>
        <v>0</v>
      </c>
      <c r="EL8" s="20">
        <f t="array" ref="EL8">IFERROR(SUMIFS(Deposits!$D:$D,Deposits!$E:$E,$C8,Deposits!$F:$F,EK$2),"0")</f>
        <v>0</v>
      </c>
      <c r="EM8" s="4" t="str" cm="1">
        <f t="array" ref="EM8">IFERROR(INDEX(Deposits!$A:$A,MATCH(1,($C8=Deposits!$E:$E)*('Daily Report'!EK$2=Deposits!$F:$F),0)),"")</f>
        <v/>
      </c>
      <c r="EN8" s="20" t="str">
        <f>IFERROR(SUMIFS(#REF!,#REF!,$C8,#REF!,EK$2),"0")</f>
        <v>0</v>
      </c>
      <c r="EO8" s="20" t="str">
        <f>IFERROR(SUMIFS(#REF!,#REF!,$C8,#REF!,EK$2),"0")</f>
        <v>0</v>
      </c>
      <c r="EP8" s="20">
        <f t="shared" si="18"/>
        <v>0</v>
      </c>
      <c r="EQ8" s="20">
        <f>SUMIF($E$3:EP$3,EP$3,$E8:EP8)</f>
        <v>276.66000000000003</v>
      </c>
      <c r="ER8" s="8"/>
      <c r="ES8" s="20">
        <f>IFERROR(SUMIFS(Due!$D:$D,Due!$C:$C,$C8,Due!$A:$A,ES$2),0)</f>
        <v>0</v>
      </c>
      <c r="ET8" s="20">
        <f t="array" ref="ET8">IFERROR(SUMIFS(Deposits!$D:$D,Deposits!$E:$E,$C8,Deposits!$F:$F,ES$2),"0")</f>
        <v>0</v>
      </c>
      <c r="EU8" s="4" t="str" cm="1">
        <f t="array" ref="EU8">IFERROR(INDEX(Deposits!$A:$A,MATCH(1,($C8=Deposits!$E:$E)*('Daily Report'!ES$2=Deposits!$F:$F),0)),"")</f>
        <v/>
      </c>
      <c r="EV8" s="20" t="str">
        <f>IFERROR(SUMIFS(#REF!,#REF!,$C8,#REF!,ES$2),"0")</f>
        <v>0</v>
      </c>
      <c r="EW8" s="20" t="str">
        <f>IFERROR(SUMIFS(#REF!,#REF!,$C8,#REF!,ES$2),"0")</f>
        <v>0</v>
      </c>
      <c r="EX8" s="20">
        <f t="shared" si="19"/>
        <v>0</v>
      </c>
      <c r="EY8" s="20">
        <f>SUMIF($E$3:EX$3,EX$3,$E8:EX8)</f>
        <v>276.66000000000003</v>
      </c>
      <c r="EZ8" s="8"/>
      <c r="FA8" s="20">
        <f>IFERROR(SUMIFS(Due!$D:$D,Due!$C:$C,$C8,Due!$A:$A,FA$2),0)</f>
        <v>0</v>
      </c>
      <c r="FB8" s="20">
        <f t="array" ref="FB8">IFERROR(SUMIFS(Deposits!$D:$D,Deposits!$E:$E,$C8,Deposits!$F:$F,FA$2),"0")</f>
        <v>0</v>
      </c>
      <c r="FC8" s="4" t="str" cm="1">
        <f t="array" ref="FC8">IFERROR(INDEX(Deposits!$A:$A,MATCH(1,($C8=Deposits!$E:$E)*('Daily Report'!FA$2=Deposits!$F:$F),0)),"")</f>
        <v/>
      </c>
      <c r="FD8" s="20" t="str">
        <f>IFERROR(SUMIFS(#REF!,#REF!,$C8,#REF!,FA$2),"0")</f>
        <v>0</v>
      </c>
      <c r="FE8" s="20" t="str">
        <f>IFERROR(SUMIFS(#REF!,#REF!,$C8,#REF!,FA$2),"0")</f>
        <v>0</v>
      </c>
      <c r="FF8" s="20">
        <f t="shared" si="20"/>
        <v>0</v>
      </c>
      <c r="FG8" s="20">
        <f>SUMIF($E$3:FF$3,FF$3,$E8:FF8)</f>
        <v>276.66000000000003</v>
      </c>
      <c r="FH8" s="8"/>
      <c r="FI8" s="20">
        <f>IFERROR(SUMIFS(Due!$D:$D,Due!$C:$C,$C8,Due!$A:$A,FI$2),0)</f>
        <v>0</v>
      </c>
      <c r="FJ8" s="20">
        <f t="array" ref="FJ8">IFERROR(SUMIFS(Deposits!$D:$D,Deposits!$E:$E,$C8,Deposits!$F:$F,FI$2),"0")</f>
        <v>0</v>
      </c>
      <c r="FK8" s="4" t="str" cm="1">
        <f t="array" ref="FK8">IFERROR(INDEX(Deposits!$A:$A,MATCH(1,($C8=Deposits!$E:$E)*('Daily Report'!FI$2=Deposits!$F:$F),0)),"")</f>
        <v/>
      </c>
      <c r="FL8" s="20" t="str">
        <f>IFERROR(SUMIFS(#REF!,#REF!,$C8,#REF!,FI$2),"0")</f>
        <v>0</v>
      </c>
      <c r="FM8" s="20" t="str">
        <f>IFERROR(SUMIFS(#REF!,#REF!,$C8,#REF!,FI$2),"0")</f>
        <v>0</v>
      </c>
      <c r="FN8" s="20">
        <f t="shared" si="21"/>
        <v>0</v>
      </c>
      <c r="FO8" s="20">
        <f>SUMIF($E$3:FN$3,FN$3,$E8:FN8)</f>
        <v>276.66000000000003</v>
      </c>
      <c r="FP8" s="8"/>
      <c r="FQ8" s="20">
        <f>IFERROR(SUMIFS(Due!$D:$D,Due!$C:$C,$C8,Due!$A:$A,FQ$2),0)</f>
        <v>0</v>
      </c>
      <c r="FR8" s="20">
        <f t="array" ref="FR8">IFERROR(SUMIFS(Deposits!$D:$D,Deposits!$E:$E,$C8,Deposits!$F:$F,FQ$2),"0")</f>
        <v>0</v>
      </c>
      <c r="FS8" s="4" t="str" cm="1">
        <f t="array" ref="FS8">IFERROR(INDEX(Deposits!$A:$A,MATCH(1,($C8=Deposits!$E:$E)*('Daily Report'!FQ$2=Deposits!$F:$F),0)),"")</f>
        <v/>
      </c>
      <c r="FT8" s="20" t="str">
        <f>IFERROR(SUMIFS(#REF!,#REF!,$C8,#REF!,FQ$2),"0")</f>
        <v>0</v>
      </c>
      <c r="FU8" s="20" t="str">
        <f>IFERROR(SUMIFS(#REF!,#REF!,$C8,#REF!,FQ$2),"0")</f>
        <v>0</v>
      </c>
      <c r="FV8" s="20">
        <f t="shared" si="22"/>
        <v>0</v>
      </c>
      <c r="FW8" s="20">
        <f>SUMIF($E$3:FV$3,FV$3,$E8:FV8)</f>
        <v>276.66000000000003</v>
      </c>
      <c r="FX8" s="8"/>
      <c r="FY8" s="20">
        <f>IFERROR(SUMIFS(Due!$D:$D,Due!$C:$C,$C8,Due!$A:$A,FY$2),0)</f>
        <v>0</v>
      </c>
      <c r="FZ8" s="20">
        <f t="array" ref="FZ8">IFERROR(SUMIFS(Deposits!$D:$D,Deposits!$E:$E,$C8,Deposits!$F:$F,FY$2),"0")</f>
        <v>0</v>
      </c>
      <c r="GA8" s="4" t="str" cm="1">
        <f t="array" ref="GA8">IFERROR(INDEX(Deposits!$A:$A,MATCH(1,($C8=Deposits!$E:$E)*('Daily Report'!FY$2=Deposits!$F:$F),0)),"")</f>
        <v/>
      </c>
      <c r="GB8" s="20" t="str">
        <f>IFERROR(SUMIFS(#REF!,#REF!,$C8,#REF!,FY$2),"0")</f>
        <v>0</v>
      </c>
      <c r="GC8" s="20" t="str">
        <f>IFERROR(SUMIFS(#REF!,#REF!,$C8,#REF!,FY$2),"0")</f>
        <v>0</v>
      </c>
      <c r="GD8" s="20">
        <f t="shared" si="23"/>
        <v>0</v>
      </c>
      <c r="GE8" s="20">
        <f>SUMIF($E$3:GD$3,GD$3,$E8:GD8)</f>
        <v>276.66000000000003</v>
      </c>
      <c r="GF8" s="8"/>
      <c r="GG8" s="20">
        <f>IFERROR(SUMIFS(Due!$D:$D,Due!$C:$C,$C8,Due!$A:$A,GG$2),0)</f>
        <v>0</v>
      </c>
      <c r="GH8" s="20">
        <f t="array" ref="GH8">IFERROR(SUMIFS(Deposits!$D:$D,Deposits!$E:$E,$C8,Deposits!$F:$F,GG$2),"0")</f>
        <v>0</v>
      </c>
      <c r="GI8" s="4" t="str" cm="1">
        <f t="array" ref="GI8">IFERROR(INDEX(Deposits!$A:$A,MATCH(1,($C8=Deposits!$E:$E)*('Daily Report'!GG$2=Deposits!$F:$F),0)),"")</f>
        <v/>
      </c>
      <c r="GJ8" s="20" t="str">
        <f>IFERROR(SUMIFS(#REF!,#REF!,$C8,#REF!,GG$2),"0")</f>
        <v>0</v>
      </c>
      <c r="GK8" s="20" t="str">
        <f>IFERROR(SUMIFS(#REF!,#REF!,$C8,#REF!,GG$2),"0")</f>
        <v>0</v>
      </c>
      <c r="GL8" s="20">
        <f t="shared" si="24"/>
        <v>0</v>
      </c>
      <c r="GM8" s="20">
        <f>SUMIF($E$3:GL$3,GL$3,$E8:GL8)</f>
        <v>276.66000000000003</v>
      </c>
      <c r="GN8" s="8"/>
      <c r="GO8" s="20">
        <f>IFERROR(SUMIFS(Due!$D:$D,Due!$C:$C,$C8,Due!$A:$A,GO$2),0)</f>
        <v>0</v>
      </c>
      <c r="GP8" s="20">
        <f t="array" ref="GP8">IFERROR(SUMIFS(Deposits!$D:$D,Deposits!$E:$E,$C8,Deposits!$F:$F,GO$2),"0")</f>
        <v>0</v>
      </c>
      <c r="GQ8" s="4" t="str" cm="1">
        <f t="array" ref="GQ8">IFERROR(INDEX(Deposits!$A:$A,MATCH(1,($C8=Deposits!$E:$E)*('Daily Report'!GO$2=Deposits!$F:$F),0)),"")</f>
        <v/>
      </c>
      <c r="GR8" s="20" t="str">
        <f>IFERROR(SUMIFS(#REF!,#REF!,$C8,#REF!,GO$2),"0")</f>
        <v>0</v>
      </c>
      <c r="GS8" s="20" t="str">
        <f>IFERROR(SUMIFS(#REF!,#REF!,$C8,#REF!,GO$2),"0")</f>
        <v>0</v>
      </c>
      <c r="GT8" s="20">
        <f t="shared" si="25"/>
        <v>0</v>
      </c>
      <c r="GU8" s="20">
        <f>SUMIF($E$3:GT$3,GT$3,$E8:GT8)</f>
        <v>276.66000000000003</v>
      </c>
      <c r="GV8" s="8"/>
      <c r="GW8" s="20">
        <f>IFERROR(SUMIFS(Due!$D:$D,Due!$C:$C,$C8,Due!$A:$A,GW$2),0)</f>
        <v>0</v>
      </c>
      <c r="GX8" s="20">
        <f t="array" ref="GX8">IFERROR(SUMIFS(Deposits!$D:$D,Deposits!$E:$E,$C8,Deposits!$F:$F,GW$2),"0")</f>
        <v>0</v>
      </c>
      <c r="GY8" s="4" t="str" cm="1">
        <f t="array" ref="GY8">IFERROR(INDEX(Deposits!$A:$A,MATCH(1,($C8=Deposits!$E:$E)*('Daily Report'!GW$2=Deposits!$F:$F),0)),"")</f>
        <v/>
      </c>
      <c r="GZ8" s="20" t="str">
        <f>IFERROR(SUMIFS(#REF!,#REF!,$C8,#REF!,GW$2),"0")</f>
        <v>0</v>
      </c>
      <c r="HA8" s="20" t="str">
        <f>IFERROR(SUMIFS(#REF!,#REF!,$C8,#REF!,GW$2),"0")</f>
        <v>0</v>
      </c>
      <c r="HB8" s="20">
        <f t="shared" si="26"/>
        <v>0</v>
      </c>
      <c r="HC8" s="20">
        <f>SUMIF($E$3:HB$3,HB$3,$E8:HB8)</f>
        <v>276.66000000000003</v>
      </c>
      <c r="HD8" s="8"/>
      <c r="HE8" s="20">
        <f>IFERROR(SUMIFS(Due!$D:$D,Due!$C:$C,$C8,Due!$A:$A,HE$2),0)</f>
        <v>0</v>
      </c>
      <c r="HF8" s="20">
        <f t="array" ref="HF8">IFERROR(SUMIFS(Deposits!$D:$D,Deposits!$E:$E,$C8,Deposits!$F:$F,HE$2),"0")</f>
        <v>0</v>
      </c>
      <c r="HG8" s="4" t="str" cm="1">
        <f t="array" ref="HG8">IFERROR(INDEX(Deposits!$A:$A,MATCH(1,($C8=Deposits!$E:$E)*('Daily Report'!HE$2=Deposits!$F:$F),0)),"")</f>
        <v/>
      </c>
      <c r="HH8" s="20" t="str">
        <f>IFERROR(SUMIFS(#REF!,#REF!,$C8,#REF!,HE$2),"0")</f>
        <v>0</v>
      </c>
      <c r="HI8" s="20" t="str">
        <f>IFERROR(SUMIFS(#REF!,#REF!,$C8,#REF!,HE$2),"0")</f>
        <v>0</v>
      </c>
      <c r="HJ8" s="20">
        <f t="shared" si="27"/>
        <v>0</v>
      </c>
      <c r="HK8" s="20">
        <f>SUMIF($E$3:HJ$3,HJ$3,$E8:HJ8)</f>
        <v>276.66000000000003</v>
      </c>
      <c r="HL8" s="8"/>
      <c r="HM8" s="20">
        <f>IFERROR(SUMIFS(Due!$D:$D,Due!$C:$C,$C8,Due!$A:$A,HM$2),0)</f>
        <v>0</v>
      </c>
      <c r="HN8" s="20">
        <f t="array" ref="HN8">IFERROR(SUMIFS(Deposits!$D:$D,Deposits!$E:$E,$C8,Deposits!$F:$F,HM$2),"0")</f>
        <v>0</v>
      </c>
      <c r="HO8" s="4" t="str" cm="1">
        <f t="array" ref="HO8">IFERROR(INDEX(Deposits!$A:$A,MATCH(1,($C8=Deposits!$E:$E)*('Daily Report'!HM$2=Deposits!$F:$F),0)),"")</f>
        <v/>
      </c>
      <c r="HP8" s="20" t="str">
        <f>IFERROR(SUMIFS(#REF!,#REF!,$C8,#REF!,HM$2),"0")</f>
        <v>0</v>
      </c>
      <c r="HQ8" s="20" t="str">
        <f>IFERROR(SUMIFS(#REF!,#REF!,$C8,#REF!,HM$2),"0")</f>
        <v>0</v>
      </c>
      <c r="HR8" s="20">
        <f t="shared" si="28"/>
        <v>0</v>
      </c>
      <c r="HS8" s="20">
        <f>SUMIF($E$3:HR$3,HR$3,$E8:HR8)</f>
        <v>276.66000000000003</v>
      </c>
      <c r="HT8" s="8"/>
      <c r="HU8" s="20">
        <f>IFERROR(SUMIFS(Due!$D:$D,Due!$C:$C,$C8,Due!$A:$A,HU$2),0)</f>
        <v>0</v>
      </c>
      <c r="HV8" s="20">
        <f t="array" ref="HV8">IFERROR(SUMIFS(Deposits!$D:$D,Deposits!$E:$E,$C8,Deposits!$F:$F,HU$2),"0")</f>
        <v>0</v>
      </c>
      <c r="HW8" s="4" t="str" cm="1">
        <f t="array" ref="HW8">IFERROR(INDEX(Deposits!$A:$A,MATCH(1,($C8=Deposits!$E:$E)*('Daily Report'!HU$2=Deposits!$F:$F),0)),"")</f>
        <v/>
      </c>
      <c r="HX8" s="20" t="str">
        <f>IFERROR(SUMIFS(#REF!,#REF!,$C8,#REF!,HU$2),"0")</f>
        <v>0</v>
      </c>
      <c r="HY8" s="20" t="str">
        <f>IFERROR(SUMIFS(#REF!,#REF!,$C8,#REF!,HU$2),"0")</f>
        <v>0</v>
      </c>
      <c r="HZ8" s="20">
        <f t="shared" ref="HZ8" si="39">HU8-HV8-HX8-HY8</f>
        <v>0</v>
      </c>
      <c r="IA8" s="20">
        <f t="shared" ref="IA8" si="40">SUMIF($E$3:HZ$3,HZ$3,$E8:HZ8)</f>
        <v>276.66000000000003</v>
      </c>
      <c r="IB8" s="8"/>
      <c r="IC8" s="20">
        <f>IFERROR(SUMIFS(Due!$D:$D,Due!$C:$C,$C8,Due!$A:$A,IC$2),0)</f>
        <v>0</v>
      </c>
      <c r="ID8" s="20">
        <f t="array" ref="ID8">IFERROR(SUMIFS(Deposits!$D:$D,Deposits!$E:$E,$C8,Deposits!$F:$F,IC$2),"0")</f>
        <v>0</v>
      </c>
      <c r="IE8" s="4" t="str" cm="1">
        <f t="array" ref="IE8">IFERROR(INDEX(Deposits!$A:$A,MATCH(1,($C8=Deposits!$E:$E)*('Daily Report'!IC$2=Deposits!$F:$F),0)),"")</f>
        <v/>
      </c>
      <c r="IF8" s="20" t="str">
        <f>IFERROR(SUMIFS(#REF!,#REF!,$C8,#REF!,IC$2),"0")</f>
        <v>0</v>
      </c>
      <c r="IG8" s="20" t="str">
        <f>IFERROR(SUMIFS(#REF!,#REF!,$C8,#REF!,IC$2),"0")</f>
        <v>0</v>
      </c>
      <c r="IH8" s="20">
        <f t="shared" si="33"/>
        <v>0</v>
      </c>
      <c r="II8" s="20">
        <f t="shared" si="30"/>
        <v>276.66000000000003</v>
      </c>
      <c r="IJ8" s="8"/>
      <c r="IK8" s="20">
        <f>IFERROR(SUMIFS(Due!$D:$D,Due!$C:$C,$C8,Due!$A:$A,IK$2),0)</f>
        <v>0</v>
      </c>
      <c r="IL8" s="20">
        <f t="array" ref="IL8">IFERROR(SUMIFS(Deposits!$D:$D,Deposits!$E:$E,$C8,Deposits!$F:$F,IK$2),"0")</f>
        <v>0</v>
      </c>
      <c r="IM8" s="4" t="str" cm="1">
        <f t="array" ref="IM8">IFERROR(INDEX(Deposits!$A:$A,MATCH(1,($C8=Deposits!$E:$E)*('Daily Report'!IK$2=Deposits!$F:$F),0)),"")</f>
        <v/>
      </c>
      <c r="IN8" s="20" t="str">
        <f>IFERROR(SUMIFS(#REF!,#REF!,$C8,#REF!,IK$2),"0")</f>
        <v>0</v>
      </c>
      <c r="IO8" s="20" t="str">
        <f>IFERROR(SUMIFS(#REF!,#REF!,$C8,#REF!,IK$2),"0")</f>
        <v>0</v>
      </c>
      <c r="IP8" s="20">
        <f t="shared" si="34"/>
        <v>0</v>
      </c>
      <c r="IQ8" s="20">
        <f t="shared" si="31"/>
        <v>276.66000000000003</v>
      </c>
    </row>
    <row r="9" spans="1:251" ht="15.75" customHeight="1" x14ac:dyDescent="0.3">
      <c r="A9" s="2">
        <v>6</v>
      </c>
      <c r="B9" s="38">
        <v>37146</v>
      </c>
      <c r="C9" s="38">
        <v>37146</v>
      </c>
      <c r="D9" s="8"/>
      <c r="E9" s="20">
        <f>IFERROR(SUMIFS(Due!$D:$D,Due!$C:$C,$C9,Due!$A:$A,E$2),0)</f>
        <v>0</v>
      </c>
      <c r="F9" s="20">
        <f>IFERROR(SUMIFS(Deposits!$D:$D,Deposits!$E:$E,$C9,Deposits!$F:$F,E$2),"0")</f>
        <v>0</v>
      </c>
      <c r="G9" s="4" t="str" cm="1">
        <f t="array" ref="G9">IFERROR(INDEX(Deposits!$A:$A,MATCH(1,($C9=Deposits!$E:$E)*('Daily Report'!E$2=Deposits!$F:$F),0)),"")</f>
        <v/>
      </c>
      <c r="H9" s="20" t="str">
        <f>IFERROR(SUMIFS(#REF!,#REF!,$C9,#REF!,E$2),"0")</f>
        <v>0</v>
      </c>
      <c r="I9" s="20" t="str">
        <f>IFERROR(SUMIFS(#REF!,#REF!,$C9,#REF!,E$2),"0")</f>
        <v>0</v>
      </c>
      <c r="J9" s="20">
        <f t="shared" si="0"/>
        <v>0</v>
      </c>
      <c r="K9" s="20">
        <f t="shared" si="1"/>
        <v>0</v>
      </c>
      <c r="L9" s="8"/>
      <c r="M9" s="20">
        <f>IFERROR(SUMIFS(Due!$D:$D,Due!$C:$C,$C9,Due!$A:$A,M$2),0)</f>
        <v>0</v>
      </c>
      <c r="N9" s="20">
        <f t="array" ref="N9">IFERROR(SUMIFS(Deposits!$D:$D,Deposits!$E:$E,$C9,Deposits!$F:$F,M$2),"0")</f>
        <v>0</v>
      </c>
      <c r="O9" s="4" t="str" cm="1">
        <f t="array" ref="O9">IFERROR(INDEX(Deposits!$A:$A,MATCH(1,($C9=Deposits!$E:$E)*('Daily Report'!M$2=Deposits!$F:$F),0)),"")</f>
        <v/>
      </c>
      <c r="P9" s="20" t="str">
        <f>IFERROR(SUMIFS(#REF!,#REF!,$C9,#REF!,M$2),"0")</f>
        <v>0</v>
      </c>
      <c r="Q9" s="20" t="str">
        <f>IFERROR(SUMIFS(#REF!,#REF!,$C9,#REF!,M$2),"0")</f>
        <v>0</v>
      </c>
      <c r="R9" s="20">
        <f t="shared" si="2"/>
        <v>0</v>
      </c>
      <c r="S9" s="20">
        <f>SUMIF($E$3:R$3,R$3,$E9:R9)</f>
        <v>0</v>
      </c>
      <c r="T9" s="8"/>
      <c r="U9" s="20">
        <f>IFERROR(SUMIFS(Due!$D:$D,Due!$C:$C,$C9,Due!$A:$A,U$2),0)</f>
        <v>0</v>
      </c>
      <c r="V9" s="20">
        <f t="array" ref="V9">IFERROR(SUMIFS(Deposits!$D:$D,Deposits!$E:$E,$C9,Deposits!$F:$F,U$2),"0")</f>
        <v>0</v>
      </c>
      <c r="W9" s="4" t="str" cm="1">
        <f t="array" ref="W9">IFERROR(INDEX(Deposits!$A:$A,MATCH(1,($C9=Deposits!$E:$E)*('Daily Report'!U$2=Deposits!$F:$F),0)),"")</f>
        <v/>
      </c>
      <c r="X9" s="20" t="str">
        <f>IFERROR(SUMIFS(#REF!,#REF!,$C9,#REF!,U$2),"0")</f>
        <v>0</v>
      </c>
      <c r="Y9" s="20" t="str">
        <f>IFERROR(SUMIFS(#REF!,#REF!,$C9,#REF!,U$2),"0")</f>
        <v>0</v>
      </c>
      <c r="Z9" s="20">
        <f t="shared" si="3"/>
        <v>0</v>
      </c>
      <c r="AA9" s="20">
        <f>SUMIF($E$3:Z$3,Z$3,$E9:Z9)</f>
        <v>0</v>
      </c>
      <c r="AB9" s="8"/>
      <c r="AC9" s="20">
        <f>IFERROR(SUMIFS(Due!$D:$D,Due!$C:$C,$C9,Due!$A:$A,AC$2),0)</f>
        <v>0</v>
      </c>
      <c r="AD9" s="20">
        <f t="array" ref="AD9">IFERROR(SUMIFS(Deposits!$D:$D,Deposits!$E:$E,$C9,Deposits!$F:$F,AC$2),"0")</f>
        <v>0</v>
      </c>
      <c r="AE9" s="4" t="str" cm="1">
        <f t="array" ref="AE9">IFERROR(INDEX(Deposits!$A:$A,MATCH(1,($C9=Deposits!$E:$E)*('Daily Report'!AC$2=Deposits!$F:$F),0)),"")</f>
        <v/>
      </c>
      <c r="AF9" s="20" t="str">
        <f>IFERROR(SUMIFS(#REF!,#REF!,$C9,#REF!,AC$2),"0")</f>
        <v>0</v>
      </c>
      <c r="AG9" s="20" t="str">
        <f>IFERROR(SUMIFS(#REF!,#REF!,$C9,#REF!,AC$2),"0")</f>
        <v>0</v>
      </c>
      <c r="AH9" s="20">
        <f t="shared" si="4"/>
        <v>0</v>
      </c>
      <c r="AI9" s="20">
        <f>SUMIF($E$3:AH$3,AH$3,$E9:AH9)</f>
        <v>0</v>
      </c>
      <c r="AJ9" s="8"/>
      <c r="AK9" s="20">
        <f>IFERROR(SUMIFS(Due!$D:$D,Due!$C:$C,$C9,Due!$A:$A,AK$2),0)</f>
        <v>0</v>
      </c>
      <c r="AL9" s="20">
        <f t="array" ref="AL9">IFERROR(SUMIFS(Deposits!$D:$D,Deposits!$E:$E,$C9,Deposits!$F:$F,AK$2),"0")</f>
        <v>0</v>
      </c>
      <c r="AM9" s="4" t="str" cm="1">
        <f t="array" ref="AM9">IFERROR(INDEX(Deposits!$A:$A,MATCH(1,($C9=Deposits!$E:$E)*('Daily Report'!AK$2=Deposits!$F:$F),0)),"")</f>
        <v/>
      </c>
      <c r="AN9" s="20" t="str">
        <f>IFERROR(SUMIFS(#REF!,#REF!,$C9,#REF!,AK$2),"0")</f>
        <v>0</v>
      </c>
      <c r="AO9" s="20" t="str">
        <f>IFERROR(SUMIFS(#REF!,#REF!,$C9,#REF!,AK$2),"0")</f>
        <v>0</v>
      </c>
      <c r="AP9" s="20">
        <f t="shared" si="5"/>
        <v>0</v>
      </c>
      <c r="AQ9" s="20">
        <f>SUMIF($E$3:AP$3,AP$3,$E9:AP9)</f>
        <v>0</v>
      </c>
      <c r="AR9" s="8"/>
      <c r="AS9" s="20">
        <f>IFERROR(SUMIFS(Due!$D:$D,Due!$C:$C,$C9,Due!$A:$A,AS$2),0)</f>
        <v>0</v>
      </c>
      <c r="AT9" s="20">
        <f t="array" ref="AT9">IFERROR(SUMIFS(Deposits!$D:$D,Deposits!$E:$E,$C9,Deposits!$F:$F,AS$2),"0")</f>
        <v>0</v>
      </c>
      <c r="AU9" s="4" t="str" cm="1">
        <f t="array" ref="AU9">IFERROR(INDEX(Deposits!$A:$A,MATCH(1,($C9=Deposits!$E:$E)*('Daily Report'!AS$2=Deposits!$F:$F),0)),"")</f>
        <v/>
      </c>
      <c r="AV9" s="20" t="str">
        <f>IFERROR(SUMIFS(#REF!,#REF!,$C9,#REF!,AS$2),"0")</f>
        <v>0</v>
      </c>
      <c r="AW9" s="20" t="str">
        <f>IFERROR(SUMIFS(#REF!,#REF!,$C9,#REF!,AS$2),"0")</f>
        <v>0</v>
      </c>
      <c r="AX9" s="20">
        <f t="shared" si="6"/>
        <v>0</v>
      </c>
      <c r="AY9" s="20">
        <f>SUMIF($E$3:AX$3,AX$3,$E9:AX9)</f>
        <v>0</v>
      </c>
      <c r="AZ9" s="8"/>
      <c r="BA9" s="20">
        <f>IFERROR(SUMIFS(Due!$D:$D,Due!$C:$C,$C9,Due!$A:$A,BA$2),0)</f>
        <v>0</v>
      </c>
      <c r="BB9" s="20">
        <f t="array" ref="BB9">IFERROR(SUMIFS(Deposits!$D:$D,Deposits!$E:$E,$C9,Deposits!$F:$F,BA$2),"0")</f>
        <v>0</v>
      </c>
      <c r="BC9" s="4" t="str" cm="1">
        <f t="array" ref="BC9">IFERROR(INDEX(Deposits!$A:$A,MATCH(1,($C9=Deposits!$E:$E)*('Daily Report'!BA$2=Deposits!$F:$F),0)),"")</f>
        <v/>
      </c>
      <c r="BD9" s="20" t="str">
        <f>IFERROR(SUMIFS(#REF!,#REF!,$C9,#REF!,BA$2),"0")</f>
        <v>0</v>
      </c>
      <c r="BE9" s="20" t="str">
        <f>IFERROR(SUMIFS(#REF!,#REF!,$C9,#REF!,BA$2),"0")</f>
        <v>0</v>
      </c>
      <c r="BF9" s="20">
        <f t="shared" si="7"/>
        <v>0</v>
      </c>
      <c r="BG9" s="20">
        <f>SUMIF($E$3:BF$3,BF$3,$E9:BF9)</f>
        <v>0</v>
      </c>
      <c r="BH9" s="8"/>
      <c r="BI9" s="20">
        <f>IFERROR(SUMIFS(Due!$D:$D,Due!$C:$C,$C9,Due!$A:$A,BI$2),0)</f>
        <v>0</v>
      </c>
      <c r="BJ9" s="20">
        <f t="array" ref="BJ9">IFERROR(SUMIFS(Deposits!$D:$D,Deposits!$E:$E,$C9,Deposits!$F:$F,BI$2),"0")</f>
        <v>0</v>
      </c>
      <c r="BK9" s="4" t="str" cm="1">
        <f t="array" ref="BK9">IFERROR(INDEX(Deposits!$A:$A,MATCH(1,($C9=Deposits!$E:$E)*('Daily Report'!BI$2=Deposits!$F:$F),0)),"")</f>
        <v/>
      </c>
      <c r="BL9" s="20" t="str">
        <f>IFERROR(SUMIFS(#REF!,#REF!,$C9,#REF!,BI$2),"0")</f>
        <v>0</v>
      </c>
      <c r="BM9" s="20" t="str">
        <f>IFERROR(SUMIFS(#REF!,#REF!,$C9,#REF!,BI$2),"0")</f>
        <v>0</v>
      </c>
      <c r="BN9" s="20">
        <f t="shared" si="8"/>
        <v>0</v>
      </c>
      <c r="BO9" s="20">
        <f>SUMIF($E$3:BN$3,BN$3,$E9:BN9)</f>
        <v>0</v>
      </c>
      <c r="BP9" s="8"/>
      <c r="BQ9" s="20">
        <f>IFERROR(SUMIFS(Due!$D:$D,Due!$C:$C,$C9,Due!$A:$A,BQ$2),0)</f>
        <v>0</v>
      </c>
      <c r="BR9" s="20">
        <f t="array" ref="BR9">IFERROR(SUMIFS(Deposits!$D:$D,Deposits!$E:$E,$C9,Deposits!$F:$F,BQ$2),"0")</f>
        <v>0</v>
      </c>
      <c r="BS9" s="4" t="str" cm="1">
        <f t="array" ref="BS9">IFERROR(INDEX(Deposits!$A:$A,MATCH(1,($C9=Deposits!$E:$E)*('Daily Report'!BQ$2=Deposits!$F:$F),0)),"")</f>
        <v/>
      </c>
      <c r="BT9" s="20" t="str">
        <f>IFERROR(SUMIFS(#REF!,#REF!,$C9,#REF!,BQ$2),"0")</f>
        <v>0</v>
      </c>
      <c r="BU9" s="20" t="str">
        <f>IFERROR(SUMIFS(#REF!,#REF!,$C9,#REF!,BQ$2),"0")</f>
        <v>0</v>
      </c>
      <c r="BV9" s="20">
        <f t="shared" si="9"/>
        <v>0</v>
      </c>
      <c r="BW9" s="20">
        <f>SUMIF($E$3:BV$3,BV$3,$E9:BV9)</f>
        <v>0</v>
      </c>
      <c r="BX9" s="8"/>
      <c r="BY9" s="20">
        <f>IFERROR(SUMIFS(Due!$D:$D,Due!$C:$C,$C9,Due!$A:$A,BY$2),0)</f>
        <v>167.17</v>
      </c>
      <c r="BZ9" s="20">
        <f t="array" ref="BZ9">IFERROR(SUMIFS(Deposits!$D:$D,Deposits!$E:$E,$C9,Deposits!$F:$F,BY$2),"0")</f>
        <v>0</v>
      </c>
      <c r="CA9" s="4" t="str" cm="1">
        <f t="array" ref="CA9">IFERROR(INDEX(Deposits!$A:$A,MATCH(1,($C9=Deposits!$E:$E)*('Daily Report'!BY$2=Deposits!$F:$F),0)),"")</f>
        <v/>
      </c>
      <c r="CB9" s="20" t="str">
        <f>IFERROR(SUMIFS(#REF!,#REF!,$C9,#REF!,BY$2),"0")</f>
        <v>0</v>
      </c>
      <c r="CC9" s="20" t="str">
        <f>IFERROR(SUMIFS(#REF!,#REF!,$C9,#REF!,BY$2),"0")</f>
        <v>0</v>
      </c>
      <c r="CD9" s="20">
        <f t="shared" si="10"/>
        <v>167.17</v>
      </c>
      <c r="CE9" s="20">
        <f>SUMIF($E$3:CD$3,CD$3,$E9:CD9)</f>
        <v>167.17</v>
      </c>
      <c r="CF9" s="8"/>
      <c r="CG9" s="20">
        <f>IFERROR(SUMIFS(Due!$D:$D,Due!$C:$C,$C9,Due!$A:$A,CG$2),0)</f>
        <v>0</v>
      </c>
      <c r="CH9" s="20">
        <f t="array" ref="CH9">IFERROR(SUMIFS(Deposits!$D:$D,Deposits!$E:$E,$C9,Deposits!$F:$F,CG$2),"0")</f>
        <v>0</v>
      </c>
      <c r="CI9" s="4" t="str" cm="1">
        <f t="array" ref="CI9">IFERROR(INDEX(Deposits!$A:$A,MATCH(1,($C9=Deposits!$E:$E)*('Daily Report'!CG$2=Deposits!$F:$F),0)),"")</f>
        <v/>
      </c>
      <c r="CJ9" s="20" t="str">
        <f>IFERROR(SUMIFS(#REF!,#REF!,$C9,#REF!,CG$2),"0")</f>
        <v>0</v>
      </c>
      <c r="CK9" s="20" t="str">
        <f>IFERROR(SUMIFS(#REF!,#REF!,$C9,#REF!,CG$2),"0")</f>
        <v>0</v>
      </c>
      <c r="CL9" s="20">
        <f t="shared" si="11"/>
        <v>0</v>
      </c>
      <c r="CM9" s="20">
        <f>SUMIF($E$3:CL$3,CL$3,$E9:CL9)</f>
        <v>167.17</v>
      </c>
      <c r="CN9" s="8"/>
      <c r="CO9" s="20">
        <f>IFERROR(SUMIFS(Due!$D:$D,Due!$C:$C,$C9,Due!$A:$A,CO$2),0)</f>
        <v>0</v>
      </c>
      <c r="CP9" s="20">
        <f t="array" ref="CP9">IFERROR(SUMIFS(Deposits!$D:$D,Deposits!$E:$E,$C9,Deposits!$F:$F,CO$2),"0")</f>
        <v>0</v>
      </c>
      <c r="CQ9" s="4" t="str" cm="1">
        <f t="array" ref="CQ9">IFERROR(INDEX(Deposits!$A:$A,MATCH(1,($C9=Deposits!$E:$E)*('Daily Report'!CO$2=Deposits!$F:$F),0)),"")</f>
        <v/>
      </c>
      <c r="CR9" s="20" t="str">
        <f>IFERROR(SUMIFS(#REF!,#REF!,$C9,#REF!,CO$2),"0")</f>
        <v>0</v>
      </c>
      <c r="CS9" s="20" t="str">
        <f>IFERROR(SUMIFS(#REF!,#REF!,$C9,#REF!,CO$2),"0")</f>
        <v>0</v>
      </c>
      <c r="CT9" s="20">
        <f t="shared" si="12"/>
        <v>0</v>
      </c>
      <c r="CU9" s="20">
        <f>SUMIF($E$3:CT$3,CT$3,$E9:CT9)</f>
        <v>167.17</v>
      </c>
      <c r="CV9" s="8"/>
      <c r="CW9" s="20">
        <f>IFERROR(SUMIFS(Due!$D:$D,Due!$C:$C,$C9,Due!$A:$A,CW$2),0)</f>
        <v>0</v>
      </c>
      <c r="CX9" s="20">
        <f t="array" ref="CX9">IFERROR(SUMIFS(Deposits!$D:$D,Deposits!$E:$E,$C9,Deposits!$F:$F,CW$2),"0")</f>
        <v>0</v>
      </c>
      <c r="CY9" s="4" t="str" cm="1">
        <f t="array" ref="CY9">IFERROR(INDEX(Deposits!$A:$A,MATCH(1,($C9=Deposits!$E:$E)*('Daily Report'!CW$2=Deposits!$F:$F),0)),"")</f>
        <v/>
      </c>
      <c r="CZ9" s="20" t="str">
        <f>IFERROR(SUMIFS(#REF!,#REF!,$C9,#REF!,CW$2),"0")</f>
        <v>0</v>
      </c>
      <c r="DA9" s="20" t="str">
        <f>IFERROR(SUMIFS(#REF!,#REF!,$C9,#REF!,CW$2),"0")</f>
        <v>0</v>
      </c>
      <c r="DB9" s="20">
        <f t="shared" si="13"/>
        <v>0</v>
      </c>
      <c r="DC9" s="20">
        <f>SUMIF($E$3:DB$3,DB$3,$E9:DB9)</f>
        <v>167.17</v>
      </c>
      <c r="DD9" s="8"/>
      <c r="DE9" s="20">
        <f>IFERROR(SUMIFS(Due!$D:$D,Due!$C:$C,$C9,Due!$A:$A,DE$2),0)</f>
        <v>0</v>
      </c>
      <c r="DF9" s="20">
        <f t="array" ref="DF9">IFERROR(SUMIFS(Deposits!$D:$D,Deposits!$E:$E,$C9,Deposits!$F:$F,DE$2),"0")</f>
        <v>0</v>
      </c>
      <c r="DG9" s="4" t="str" cm="1">
        <f t="array" ref="DG9">IFERROR(INDEX(Deposits!$A:$A,MATCH(1,($C9=Deposits!$E:$E)*('Daily Report'!DE$2=Deposits!$F:$F),0)),"")</f>
        <v/>
      </c>
      <c r="DH9" s="20" t="str">
        <f>IFERROR(SUMIFS(#REF!,#REF!,$C9,#REF!,DE$2),"0")</f>
        <v>0</v>
      </c>
      <c r="DI9" s="20" t="str">
        <f>IFERROR(SUMIFS(#REF!,#REF!,$C9,#REF!,DE$2),"0")</f>
        <v>0</v>
      </c>
      <c r="DJ9" s="20">
        <f t="shared" si="14"/>
        <v>0</v>
      </c>
      <c r="DK9" s="20">
        <f>SUMIF($E$3:DJ$3,DJ$3,$E9:DJ9)</f>
        <v>167.17</v>
      </c>
      <c r="DL9" s="8"/>
      <c r="DM9" s="20">
        <f>IFERROR(SUMIFS(Due!$D:$D,Due!$C:$C,$C9,Due!$A:$A,DM$2),0)</f>
        <v>0</v>
      </c>
      <c r="DN9" s="20">
        <f t="array" ref="DN9">IFERROR(SUMIFS(Deposits!$D:$D,Deposits!$E:$E,$C9,Deposits!$F:$F,DM$2),"0")</f>
        <v>0</v>
      </c>
      <c r="DO9" s="4" t="str" cm="1">
        <f t="array" ref="DO9">IFERROR(INDEX(Deposits!$A:$A,MATCH(1,($C9=Deposits!$E:$E)*('Daily Report'!DM$2=Deposits!$F:$F),0)),"")</f>
        <v/>
      </c>
      <c r="DP9" s="20" t="str">
        <f>IFERROR(SUMIFS(#REF!,#REF!,$C9,#REF!,DM$2),"0")</f>
        <v>0</v>
      </c>
      <c r="DQ9" s="20" t="str">
        <f>IFERROR(SUMIFS(#REF!,#REF!,$C9,#REF!,DM$2),"0")</f>
        <v>0</v>
      </c>
      <c r="DR9" s="20">
        <f t="shared" si="15"/>
        <v>0</v>
      </c>
      <c r="DS9" s="20">
        <f>SUMIF($E$3:DR$3,DR$3,$E9:DR9)</f>
        <v>167.17</v>
      </c>
      <c r="DT9" s="8"/>
      <c r="DU9" s="20">
        <f>IFERROR(SUMIFS(Due!$D:$D,Due!$C:$C,$C9,Due!$A:$A,DU$2),0)</f>
        <v>0</v>
      </c>
      <c r="DV9" s="20">
        <f t="array" ref="DV9">IFERROR(SUMIFS(Deposits!$D:$D,Deposits!$E:$E,$C9,Deposits!$F:$F,DU$2),"0")</f>
        <v>0</v>
      </c>
      <c r="DW9" s="4" t="str" cm="1">
        <f t="array" ref="DW9">IFERROR(INDEX(Deposits!$A:$A,MATCH(1,($C9=Deposits!$E:$E)*('Daily Report'!DU$2=Deposits!$F:$F),0)),"")</f>
        <v/>
      </c>
      <c r="DX9" s="20" t="str">
        <f>IFERROR(SUMIFS(#REF!,#REF!,$C9,#REF!,DU$2),"0")</f>
        <v>0</v>
      </c>
      <c r="DY9" s="20" t="str">
        <f>IFERROR(SUMIFS(#REF!,#REF!,$C9,#REF!,DU$2),"0")</f>
        <v>0</v>
      </c>
      <c r="DZ9" s="20">
        <f t="shared" si="16"/>
        <v>0</v>
      </c>
      <c r="EA9" s="20">
        <f>SUMIF($E$3:DZ$3,DZ$3,$E9:DZ9)</f>
        <v>167.17</v>
      </c>
      <c r="EB9" s="8"/>
      <c r="EC9" s="20">
        <f>IFERROR(SUMIFS(Due!$D:$D,Due!$C:$C,$C9,Due!$A:$A,EC$2),0)</f>
        <v>0</v>
      </c>
      <c r="ED9" s="20">
        <f t="array" ref="ED9">IFERROR(SUMIFS(Deposits!$D:$D,Deposits!$E:$E,$C9,Deposits!$F:$F,EC$2),"0")</f>
        <v>0</v>
      </c>
      <c r="EE9" s="4" t="str" cm="1">
        <f t="array" ref="EE9">IFERROR(INDEX(Deposits!$A:$A,MATCH(1,($C9=Deposits!$E:$E)*('Daily Report'!EC$2=Deposits!$F:$F),0)),"")</f>
        <v/>
      </c>
      <c r="EF9" s="20" t="str">
        <f>IFERROR(SUMIFS(#REF!,#REF!,$C9,#REF!,EC$2),"0")</f>
        <v>0</v>
      </c>
      <c r="EG9" s="20" t="str">
        <f>IFERROR(SUMIFS(#REF!,#REF!,$C9,#REF!,EC$2),"0")</f>
        <v>0</v>
      </c>
      <c r="EH9" s="20">
        <f t="shared" si="17"/>
        <v>0</v>
      </c>
      <c r="EI9" s="20">
        <f>SUMIF($E$3:EH$3,EH$3,$E9:EH9)</f>
        <v>167.17</v>
      </c>
      <c r="EJ9" s="8"/>
      <c r="EK9" s="20">
        <f>IFERROR(SUMIFS(Due!$D:$D,Due!$C:$C,$C9,Due!$A:$A,EK$2),0)</f>
        <v>0</v>
      </c>
      <c r="EL9" s="20">
        <f t="array" ref="EL9">IFERROR(SUMIFS(Deposits!$D:$D,Deposits!$E:$E,$C9,Deposits!$F:$F,EK$2),"0")</f>
        <v>0</v>
      </c>
      <c r="EM9" s="4" t="str" cm="1">
        <f t="array" ref="EM9">IFERROR(INDEX(Deposits!$A:$A,MATCH(1,($C9=Deposits!$E:$E)*('Daily Report'!EK$2=Deposits!$F:$F),0)),"")</f>
        <v/>
      </c>
      <c r="EN9" s="20" t="str">
        <f>IFERROR(SUMIFS(#REF!,#REF!,$C9,#REF!,EK$2),"0")</f>
        <v>0</v>
      </c>
      <c r="EO9" s="20" t="str">
        <f>IFERROR(SUMIFS(#REF!,#REF!,$C9,#REF!,EK$2),"0")</f>
        <v>0</v>
      </c>
      <c r="EP9" s="20">
        <f t="shared" si="18"/>
        <v>0</v>
      </c>
      <c r="EQ9" s="20">
        <f>SUMIF($E$3:EP$3,EP$3,$E9:EP9)</f>
        <v>167.17</v>
      </c>
      <c r="ER9" s="8"/>
      <c r="ES9" s="20">
        <f>IFERROR(SUMIFS(Due!$D:$D,Due!$C:$C,$C9,Due!$A:$A,ES$2),0)</f>
        <v>0</v>
      </c>
      <c r="ET9" s="20">
        <f t="array" ref="ET9">IFERROR(SUMIFS(Deposits!$D:$D,Deposits!$E:$E,$C9,Deposits!$F:$F,ES$2),"0")</f>
        <v>0</v>
      </c>
      <c r="EU9" s="4" t="str" cm="1">
        <f t="array" ref="EU9">IFERROR(INDEX(Deposits!$A:$A,MATCH(1,($C9=Deposits!$E:$E)*('Daily Report'!ES$2=Deposits!$F:$F),0)),"")</f>
        <v/>
      </c>
      <c r="EV9" s="20" t="str">
        <f>IFERROR(SUMIFS(#REF!,#REF!,$C9,#REF!,ES$2),"0")</f>
        <v>0</v>
      </c>
      <c r="EW9" s="20" t="str">
        <f>IFERROR(SUMIFS(#REF!,#REF!,$C9,#REF!,ES$2),"0")</f>
        <v>0</v>
      </c>
      <c r="EX9" s="20">
        <f t="shared" si="19"/>
        <v>0</v>
      </c>
      <c r="EY9" s="20">
        <f>SUMIF($E$3:EX$3,EX$3,$E9:EX9)</f>
        <v>167.17</v>
      </c>
      <c r="EZ9" s="8"/>
      <c r="FA9" s="20">
        <f>IFERROR(SUMIFS(Due!$D:$D,Due!$C:$C,$C9,Due!$A:$A,FA$2),0)</f>
        <v>0</v>
      </c>
      <c r="FB9" s="20">
        <f t="array" ref="FB9">IFERROR(SUMIFS(Deposits!$D:$D,Deposits!$E:$E,$C9,Deposits!$F:$F,FA$2),"0")</f>
        <v>0</v>
      </c>
      <c r="FC9" s="4" t="str" cm="1">
        <f t="array" ref="FC9">IFERROR(INDEX(Deposits!$A:$A,MATCH(1,($C9=Deposits!$E:$E)*('Daily Report'!FA$2=Deposits!$F:$F),0)),"")</f>
        <v/>
      </c>
      <c r="FD9" s="20" t="str">
        <f>IFERROR(SUMIFS(#REF!,#REF!,$C9,#REF!,FA$2),"0")</f>
        <v>0</v>
      </c>
      <c r="FE9" s="20" t="str">
        <f>IFERROR(SUMIFS(#REF!,#REF!,$C9,#REF!,FA$2),"0")</f>
        <v>0</v>
      </c>
      <c r="FF9" s="20">
        <f t="shared" si="20"/>
        <v>0</v>
      </c>
      <c r="FG9" s="20">
        <f>SUMIF($E$3:FF$3,FF$3,$E9:FF9)</f>
        <v>167.17</v>
      </c>
      <c r="FH9" s="8"/>
      <c r="FI9" s="20">
        <f>IFERROR(SUMIFS(Due!$D:$D,Due!$C:$C,$C9,Due!$A:$A,FI$2),0)</f>
        <v>0</v>
      </c>
      <c r="FJ9" s="20">
        <f t="array" ref="FJ9">IFERROR(SUMIFS(Deposits!$D:$D,Deposits!$E:$E,$C9,Deposits!$F:$F,FI$2),"0")</f>
        <v>0</v>
      </c>
      <c r="FK9" s="4" t="str" cm="1">
        <f t="array" ref="FK9">IFERROR(INDEX(Deposits!$A:$A,MATCH(1,($C9=Deposits!$E:$E)*('Daily Report'!FI$2=Deposits!$F:$F),0)),"")</f>
        <v/>
      </c>
      <c r="FL9" s="20" t="str">
        <f>IFERROR(SUMIFS(#REF!,#REF!,$C9,#REF!,FI$2),"0")</f>
        <v>0</v>
      </c>
      <c r="FM9" s="20" t="str">
        <f>IFERROR(SUMIFS(#REF!,#REF!,$C9,#REF!,FI$2),"0")</f>
        <v>0</v>
      </c>
      <c r="FN9" s="20">
        <f t="shared" si="21"/>
        <v>0</v>
      </c>
      <c r="FO9" s="20">
        <f>SUMIF($E$3:FN$3,FN$3,$E9:FN9)</f>
        <v>167.17</v>
      </c>
      <c r="FP9" s="8"/>
      <c r="FQ9" s="20">
        <f>IFERROR(SUMIFS(Due!$D:$D,Due!$C:$C,$C9,Due!$A:$A,FQ$2),0)</f>
        <v>0</v>
      </c>
      <c r="FR9" s="20">
        <f t="array" ref="FR9">IFERROR(SUMIFS(Deposits!$D:$D,Deposits!$E:$E,$C9,Deposits!$F:$F,FQ$2),"0")</f>
        <v>0</v>
      </c>
      <c r="FS9" s="4" t="str" cm="1">
        <f t="array" ref="FS9">IFERROR(INDEX(Deposits!$A:$A,MATCH(1,($C9=Deposits!$E:$E)*('Daily Report'!FQ$2=Deposits!$F:$F),0)),"")</f>
        <v/>
      </c>
      <c r="FT9" s="20" t="str">
        <f>IFERROR(SUMIFS(#REF!,#REF!,$C9,#REF!,FQ$2),"0")</f>
        <v>0</v>
      </c>
      <c r="FU9" s="20" t="str">
        <f>IFERROR(SUMIFS(#REF!,#REF!,$C9,#REF!,FQ$2),"0")</f>
        <v>0</v>
      </c>
      <c r="FV9" s="20">
        <f t="shared" si="22"/>
        <v>0</v>
      </c>
      <c r="FW9" s="20">
        <f>SUMIF($E$3:FV$3,FV$3,$E9:FV9)</f>
        <v>167.17</v>
      </c>
      <c r="FX9" s="8"/>
      <c r="FY9" s="20">
        <f>IFERROR(SUMIFS(Due!$D:$D,Due!$C:$C,$C9,Due!$A:$A,FY$2),0)</f>
        <v>0</v>
      </c>
      <c r="FZ9" s="20">
        <f t="array" ref="FZ9">IFERROR(SUMIFS(Deposits!$D:$D,Deposits!$E:$E,$C9,Deposits!$F:$F,FY$2),"0")</f>
        <v>0</v>
      </c>
      <c r="GA9" s="4" t="str" cm="1">
        <f t="array" ref="GA9">IFERROR(INDEX(Deposits!$A:$A,MATCH(1,($C9=Deposits!$E:$E)*('Daily Report'!FY$2=Deposits!$F:$F),0)),"")</f>
        <v/>
      </c>
      <c r="GB9" s="20" t="str">
        <f>IFERROR(SUMIFS(#REF!,#REF!,$C9,#REF!,FY$2),"0")</f>
        <v>0</v>
      </c>
      <c r="GC9" s="20" t="str">
        <f>IFERROR(SUMIFS(#REF!,#REF!,$C9,#REF!,FY$2),"0")</f>
        <v>0</v>
      </c>
      <c r="GD9" s="20">
        <f t="shared" si="23"/>
        <v>0</v>
      </c>
      <c r="GE9" s="20">
        <f>SUMIF($E$3:GD$3,GD$3,$E9:GD9)</f>
        <v>167.17</v>
      </c>
      <c r="GF9" s="8"/>
      <c r="GG9" s="20">
        <f>IFERROR(SUMIFS(Due!$D:$D,Due!$C:$C,$C9,Due!$A:$A,GG$2),0)</f>
        <v>0</v>
      </c>
      <c r="GH9" s="20">
        <f t="array" ref="GH9">IFERROR(SUMIFS(Deposits!$D:$D,Deposits!$E:$E,$C9,Deposits!$F:$F,GG$2),"0")</f>
        <v>0</v>
      </c>
      <c r="GI9" s="4" t="str" cm="1">
        <f t="array" ref="GI9">IFERROR(INDEX(Deposits!$A:$A,MATCH(1,($C9=Deposits!$E:$E)*('Daily Report'!GG$2=Deposits!$F:$F),0)),"")</f>
        <v/>
      </c>
      <c r="GJ9" s="20" t="str">
        <f>IFERROR(SUMIFS(#REF!,#REF!,$C9,#REF!,GG$2),"0")</f>
        <v>0</v>
      </c>
      <c r="GK9" s="20" t="str">
        <f>IFERROR(SUMIFS(#REF!,#REF!,$C9,#REF!,GG$2),"0")</f>
        <v>0</v>
      </c>
      <c r="GL9" s="20">
        <f t="shared" si="24"/>
        <v>0</v>
      </c>
      <c r="GM9" s="20">
        <f>SUMIF($E$3:GL$3,GL$3,$E9:GL9)</f>
        <v>167.17</v>
      </c>
      <c r="GN9" s="8"/>
      <c r="GO9" s="20">
        <f>IFERROR(SUMIFS(Due!$D:$D,Due!$C:$C,$C9,Due!$A:$A,GO$2),0)</f>
        <v>0</v>
      </c>
      <c r="GP9" s="20">
        <f t="array" ref="GP9">IFERROR(SUMIFS(Deposits!$D:$D,Deposits!$E:$E,$C9,Deposits!$F:$F,GO$2),"0")</f>
        <v>0</v>
      </c>
      <c r="GQ9" s="4" t="str" cm="1">
        <f t="array" ref="GQ9">IFERROR(INDEX(Deposits!$A:$A,MATCH(1,($C9=Deposits!$E:$E)*('Daily Report'!GO$2=Deposits!$F:$F),0)),"")</f>
        <v/>
      </c>
      <c r="GR9" s="20" t="str">
        <f>IFERROR(SUMIFS(#REF!,#REF!,$C9,#REF!,GO$2),"0")</f>
        <v>0</v>
      </c>
      <c r="GS9" s="20" t="str">
        <f>IFERROR(SUMIFS(#REF!,#REF!,$C9,#REF!,GO$2),"0")</f>
        <v>0</v>
      </c>
      <c r="GT9" s="20">
        <f t="shared" si="25"/>
        <v>0</v>
      </c>
      <c r="GU9" s="20">
        <f>SUMIF($E$3:GT$3,GT$3,$E9:GT9)</f>
        <v>167.17</v>
      </c>
      <c r="GV9" s="8"/>
      <c r="GW9" s="20">
        <f>IFERROR(SUMIFS(Due!$D:$D,Due!$C:$C,$C9,Due!$A:$A,GW$2),0)</f>
        <v>0</v>
      </c>
      <c r="GX9" s="20">
        <f t="array" ref="GX9">IFERROR(SUMIFS(Deposits!$D:$D,Deposits!$E:$E,$C9,Deposits!$F:$F,GW$2),"0")</f>
        <v>0</v>
      </c>
      <c r="GY9" s="4" t="str" cm="1">
        <f t="array" ref="GY9">IFERROR(INDEX(Deposits!$A:$A,MATCH(1,($C9=Deposits!$E:$E)*('Daily Report'!GW$2=Deposits!$F:$F),0)),"")</f>
        <v/>
      </c>
      <c r="GZ9" s="20" t="str">
        <f>IFERROR(SUMIFS(#REF!,#REF!,$C9,#REF!,GW$2),"0")</f>
        <v>0</v>
      </c>
      <c r="HA9" s="20" t="str">
        <f>IFERROR(SUMIFS(#REF!,#REF!,$C9,#REF!,GW$2),"0")</f>
        <v>0</v>
      </c>
      <c r="HB9" s="20">
        <f t="shared" si="26"/>
        <v>0</v>
      </c>
      <c r="HC9" s="20">
        <f>SUMIF($E$3:HB$3,HB$3,$E9:HB9)</f>
        <v>167.17</v>
      </c>
      <c r="HD9" s="8"/>
      <c r="HE9" s="20">
        <f>IFERROR(SUMIFS(Due!$D:$D,Due!$C:$C,$C9,Due!$A:$A,HE$2),0)</f>
        <v>0</v>
      </c>
      <c r="HF9" s="20">
        <f t="array" ref="HF9">IFERROR(SUMIFS(Deposits!$D:$D,Deposits!$E:$E,$C9,Deposits!$F:$F,HE$2),"0")</f>
        <v>0</v>
      </c>
      <c r="HG9" s="4" t="str" cm="1">
        <f t="array" ref="HG9">IFERROR(INDEX(Deposits!$A:$A,MATCH(1,($C9=Deposits!$E:$E)*('Daily Report'!HE$2=Deposits!$F:$F),0)),"")</f>
        <v/>
      </c>
      <c r="HH9" s="20" t="str">
        <f>IFERROR(SUMIFS(#REF!,#REF!,$C9,#REF!,HE$2),"0")</f>
        <v>0</v>
      </c>
      <c r="HI9" s="20" t="str">
        <f>IFERROR(SUMIFS(#REF!,#REF!,$C9,#REF!,HE$2),"0")</f>
        <v>0</v>
      </c>
      <c r="HJ9" s="20">
        <f t="shared" si="27"/>
        <v>0</v>
      </c>
      <c r="HK9" s="20">
        <f>SUMIF($E$3:HJ$3,HJ$3,$E9:HJ9)</f>
        <v>167.17</v>
      </c>
      <c r="HL9" s="8"/>
      <c r="HM9" s="20">
        <f>IFERROR(SUMIFS(Due!$D:$D,Due!$C:$C,$C9,Due!$A:$A,HM$2),0)</f>
        <v>0</v>
      </c>
      <c r="HN9" s="20">
        <f t="array" ref="HN9">IFERROR(SUMIFS(Deposits!$D:$D,Deposits!$E:$E,$C9,Deposits!$F:$F,HM$2),"0")</f>
        <v>0</v>
      </c>
      <c r="HO9" s="4" t="str" cm="1">
        <f t="array" ref="HO9">IFERROR(INDEX(Deposits!$A:$A,MATCH(1,($C9=Deposits!$E:$E)*('Daily Report'!HM$2=Deposits!$F:$F),0)),"")</f>
        <v/>
      </c>
      <c r="HP9" s="20" t="str">
        <f>IFERROR(SUMIFS(#REF!,#REF!,$C9,#REF!,HM$2),"0")</f>
        <v>0</v>
      </c>
      <c r="HQ9" s="20" t="str">
        <f>IFERROR(SUMIFS(#REF!,#REF!,$C9,#REF!,HM$2),"0")</f>
        <v>0</v>
      </c>
      <c r="HR9" s="20">
        <f t="shared" si="28"/>
        <v>0</v>
      </c>
      <c r="HS9" s="20">
        <f>SUMIF($E$3:HR$3,HR$3,$E9:HR9)</f>
        <v>167.17</v>
      </c>
      <c r="HT9" s="8"/>
      <c r="HU9" s="20">
        <f>IFERROR(SUMIFS(Due!$D:$D,Due!$C:$C,$C9,Due!$A:$A,HU$2),0)</f>
        <v>0</v>
      </c>
      <c r="HV9" s="20">
        <f t="array" ref="HV9">IFERROR(SUMIFS(Deposits!$D:$D,Deposits!$E:$E,$C9,Deposits!$F:$F,HU$2),"0")</f>
        <v>0</v>
      </c>
      <c r="HW9" s="4" t="str" cm="1">
        <f t="array" ref="HW9">IFERROR(INDEX(Deposits!$A:$A,MATCH(1,($C9=Deposits!$E:$E)*('Daily Report'!HU$2=Deposits!$F:$F),0)),"")</f>
        <v/>
      </c>
      <c r="HX9" s="20" t="str">
        <f>IFERROR(SUMIFS(#REF!,#REF!,$C9,#REF!,HU$2),"0")</f>
        <v>0</v>
      </c>
      <c r="HY9" s="20" t="str">
        <f>IFERROR(SUMIFS(#REF!,#REF!,$C9,#REF!,HU$2),"0")</f>
        <v>0</v>
      </c>
      <c r="HZ9" s="20">
        <f t="shared" ref="HZ9" si="41">HU9-HV9-HX9-HY9</f>
        <v>0</v>
      </c>
      <c r="IA9" s="20">
        <f t="shared" ref="IA9" si="42">SUMIF($E$3:HZ$3,HZ$3,$E9:HZ9)</f>
        <v>167.17</v>
      </c>
      <c r="IB9" s="8"/>
      <c r="IC9" s="20">
        <f>IFERROR(SUMIFS(Due!$D:$D,Due!$C:$C,$C9,Due!$A:$A,IC$2),0)</f>
        <v>0</v>
      </c>
      <c r="ID9" s="20">
        <f t="array" ref="ID9">IFERROR(SUMIFS(Deposits!$D:$D,Deposits!$E:$E,$C9,Deposits!$F:$F,IC$2),"0")</f>
        <v>0</v>
      </c>
      <c r="IE9" s="4" t="str" cm="1">
        <f t="array" ref="IE9">IFERROR(INDEX(Deposits!$A:$A,MATCH(1,($C9=Deposits!$E:$E)*('Daily Report'!IC$2=Deposits!$F:$F),0)),"")</f>
        <v/>
      </c>
      <c r="IF9" s="20" t="str">
        <f>IFERROR(SUMIFS(#REF!,#REF!,$C9,#REF!,IC$2),"0")</f>
        <v>0</v>
      </c>
      <c r="IG9" s="20" t="str">
        <f>IFERROR(SUMIFS(#REF!,#REF!,$C9,#REF!,IC$2),"0")</f>
        <v>0</v>
      </c>
      <c r="IH9" s="20">
        <f t="shared" si="33"/>
        <v>0</v>
      </c>
      <c r="II9" s="20">
        <f t="shared" si="30"/>
        <v>167.17</v>
      </c>
      <c r="IJ9" s="8"/>
      <c r="IK9" s="20">
        <f>IFERROR(SUMIFS(Due!$D:$D,Due!$C:$C,$C9,Due!$A:$A,IK$2),0)</f>
        <v>0</v>
      </c>
      <c r="IL9" s="20">
        <f t="array" ref="IL9">IFERROR(SUMIFS(Deposits!$D:$D,Deposits!$E:$E,$C9,Deposits!$F:$F,IK$2),"0")</f>
        <v>0</v>
      </c>
      <c r="IM9" s="4" t="str" cm="1">
        <f t="array" ref="IM9">IFERROR(INDEX(Deposits!$A:$A,MATCH(1,($C9=Deposits!$E:$E)*('Daily Report'!IK$2=Deposits!$F:$F),0)),"")</f>
        <v/>
      </c>
      <c r="IN9" s="20" t="str">
        <f>IFERROR(SUMIFS(#REF!,#REF!,$C9,#REF!,IK$2),"0")</f>
        <v>0</v>
      </c>
      <c r="IO9" s="20" t="str">
        <f>IFERROR(SUMIFS(#REF!,#REF!,$C9,#REF!,IK$2),"0")</f>
        <v>0</v>
      </c>
      <c r="IP9" s="20">
        <f t="shared" si="34"/>
        <v>0</v>
      </c>
      <c r="IQ9" s="20">
        <f t="shared" si="31"/>
        <v>167.17</v>
      </c>
    </row>
    <row r="10" spans="1:251" ht="15.75" customHeight="1" x14ac:dyDescent="0.3">
      <c r="A10" s="2">
        <v>7</v>
      </c>
      <c r="B10" s="38">
        <v>37147</v>
      </c>
      <c r="C10" s="38">
        <v>37147</v>
      </c>
      <c r="D10" s="8"/>
      <c r="E10" s="20">
        <f>IFERROR(SUMIFS(Due!$D:$D,Due!$C:$C,$C10,Due!$A:$A,E$2),0)</f>
        <v>0</v>
      </c>
      <c r="F10" s="20">
        <f>IFERROR(SUMIFS(Deposits!$D:$D,Deposits!$E:$E,$C10,Deposits!$F:$F,E$2),"0")</f>
        <v>0</v>
      </c>
      <c r="G10" s="4" t="str" cm="1">
        <f t="array" ref="G10">IFERROR(INDEX(Deposits!$A:$A,MATCH(1,($C10=Deposits!$E:$E)*('Daily Report'!E$2=Deposits!$F:$F),0)),"")</f>
        <v/>
      </c>
      <c r="H10" s="20" t="str">
        <f>IFERROR(SUMIFS(#REF!,#REF!,$C10,#REF!,E$2),"0")</f>
        <v>0</v>
      </c>
      <c r="I10" s="20" t="str">
        <f>IFERROR(SUMIFS(#REF!,#REF!,$C10,#REF!,E$2),"0")</f>
        <v>0</v>
      </c>
      <c r="J10" s="20">
        <f t="shared" si="0"/>
        <v>0</v>
      </c>
      <c r="K10" s="20">
        <f t="shared" si="1"/>
        <v>0</v>
      </c>
      <c r="L10" s="8"/>
      <c r="M10" s="20">
        <f>IFERROR(SUMIFS(Due!$D:$D,Due!$C:$C,$C10,Due!$A:$A,M$2),0)</f>
        <v>0</v>
      </c>
      <c r="N10" s="20">
        <f t="array" ref="N10">IFERROR(SUMIFS(Deposits!$D:$D,Deposits!$E:$E,$C10,Deposits!$F:$F,M$2),"0")</f>
        <v>0</v>
      </c>
      <c r="O10" s="4" t="str" cm="1">
        <f t="array" ref="O10">IFERROR(INDEX(Deposits!$A:$A,MATCH(1,($C10=Deposits!$E:$E)*('Daily Report'!M$2=Deposits!$F:$F),0)),"")</f>
        <v/>
      </c>
      <c r="P10" s="20" t="str">
        <f>IFERROR(SUMIFS(#REF!,#REF!,$C10,#REF!,M$2),"0")</f>
        <v>0</v>
      </c>
      <c r="Q10" s="20" t="str">
        <f>IFERROR(SUMIFS(#REF!,#REF!,$C10,#REF!,M$2),"0")</f>
        <v>0</v>
      </c>
      <c r="R10" s="20">
        <f t="shared" si="2"/>
        <v>0</v>
      </c>
      <c r="S10" s="20">
        <f>SUMIF($E$3:R$3,R$3,$E10:R10)</f>
        <v>0</v>
      </c>
      <c r="T10" s="8"/>
      <c r="U10" s="20">
        <f>IFERROR(SUMIFS(Due!$D:$D,Due!$C:$C,$C10,Due!$A:$A,U$2),0)</f>
        <v>0</v>
      </c>
      <c r="V10" s="20">
        <f t="array" ref="V10">IFERROR(SUMIFS(Deposits!$D:$D,Deposits!$E:$E,$C10,Deposits!$F:$F,U$2),"0")</f>
        <v>0</v>
      </c>
      <c r="W10" s="4" t="str" cm="1">
        <f t="array" ref="W10">IFERROR(INDEX(Deposits!$A:$A,MATCH(1,($C10=Deposits!$E:$E)*('Daily Report'!U$2=Deposits!$F:$F),0)),"")</f>
        <v/>
      </c>
      <c r="X10" s="20" t="str">
        <f>IFERROR(SUMIFS(#REF!,#REF!,$C10,#REF!,U$2),"0")</f>
        <v>0</v>
      </c>
      <c r="Y10" s="20" t="str">
        <f>IFERROR(SUMIFS(#REF!,#REF!,$C10,#REF!,U$2),"0")</f>
        <v>0</v>
      </c>
      <c r="Z10" s="20">
        <f t="shared" si="3"/>
        <v>0</v>
      </c>
      <c r="AA10" s="20">
        <f>SUMIF($E$3:Z$3,Z$3,$E10:Z10)</f>
        <v>0</v>
      </c>
      <c r="AB10" s="8"/>
      <c r="AC10" s="20">
        <f>IFERROR(SUMIFS(Due!$D:$D,Due!$C:$C,$C10,Due!$A:$A,AC$2),0)</f>
        <v>0</v>
      </c>
      <c r="AD10" s="20">
        <f t="array" ref="AD10">IFERROR(SUMIFS(Deposits!$D:$D,Deposits!$E:$E,$C10,Deposits!$F:$F,AC$2),"0")</f>
        <v>0</v>
      </c>
      <c r="AE10" s="4" t="str" cm="1">
        <f t="array" ref="AE10">IFERROR(INDEX(Deposits!$A:$A,MATCH(1,($C10=Deposits!$E:$E)*('Daily Report'!AC$2=Deposits!$F:$F),0)),"")</f>
        <v/>
      </c>
      <c r="AF10" s="20" t="str">
        <f>IFERROR(SUMIFS(#REF!,#REF!,$C10,#REF!,AC$2),"0")</f>
        <v>0</v>
      </c>
      <c r="AG10" s="20" t="str">
        <f>IFERROR(SUMIFS(#REF!,#REF!,$C10,#REF!,AC$2),"0")</f>
        <v>0</v>
      </c>
      <c r="AH10" s="20">
        <f t="shared" si="4"/>
        <v>0</v>
      </c>
      <c r="AI10" s="20">
        <f>SUMIF($E$3:AH$3,AH$3,$E10:AH10)</f>
        <v>0</v>
      </c>
      <c r="AJ10" s="8"/>
      <c r="AK10" s="20">
        <f>IFERROR(SUMIFS(Due!$D:$D,Due!$C:$C,$C10,Due!$A:$A,AK$2),0)</f>
        <v>0</v>
      </c>
      <c r="AL10" s="20">
        <f t="array" ref="AL10">IFERROR(SUMIFS(Deposits!$D:$D,Deposits!$E:$E,$C10,Deposits!$F:$F,AK$2),"0")</f>
        <v>0</v>
      </c>
      <c r="AM10" s="4" t="str" cm="1">
        <f t="array" ref="AM10">IFERROR(INDEX(Deposits!$A:$A,MATCH(1,($C10=Deposits!$E:$E)*('Daily Report'!AK$2=Deposits!$F:$F),0)),"")</f>
        <v/>
      </c>
      <c r="AN10" s="20" t="str">
        <f>IFERROR(SUMIFS(#REF!,#REF!,$C10,#REF!,AK$2),"0")</f>
        <v>0</v>
      </c>
      <c r="AO10" s="20" t="str">
        <f>IFERROR(SUMIFS(#REF!,#REF!,$C10,#REF!,AK$2),"0")</f>
        <v>0</v>
      </c>
      <c r="AP10" s="20">
        <f t="shared" si="5"/>
        <v>0</v>
      </c>
      <c r="AQ10" s="20">
        <f>SUMIF($E$3:AP$3,AP$3,$E10:AP10)</f>
        <v>0</v>
      </c>
      <c r="AR10" s="8"/>
      <c r="AS10" s="20">
        <f>IFERROR(SUMIFS(Due!$D:$D,Due!$C:$C,$C10,Due!$A:$A,AS$2),0)</f>
        <v>0</v>
      </c>
      <c r="AT10" s="20">
        <f t="array" ref="AT10">IFERROR(SUMIFS(Deposits!$D:$D,Deposits!$E:$E,$C10,Deposits!$F:$F,AS$2),"0")</f>
        <v>0</v>
      </c>
      <c r="AU10" s="4" t="str" cm="1">
        <f t="array" ref="AU10">IFERROR(INDEX(Deposits!$A:$A,MATCH(1,($C10=Deposits!$E:$E)*('Daily Report'!AS$2=Deposits!$F:$F),0)),"")</f>
        <v/>
      </c>
      <c r="AV10" s="20" t="str">
        <f>IFERROR(SUMIFS(#REF!,#REF!,$C10,#REF!,AS$2),"0")</f>
        <v>0</v>
      </c>
      <c r="AW10" s="20" t="str">
        <f>IFERROR(SUMIFS(#REF!,#REF!,$C10,#REF!,AS$2),"0")</f>
        <v>0</v>
      </c>
      <c r="AX10" s="20">
        <f t="shared" si="6"/>
        <v>0</v>
      </c>
      <c r="AY10" s="20">
        <f>SUMIF($E$3:AX$3,AX$3,$E10:AX10)</f>
        <v>0</v>
      </c>
      <c r="AZ10" s="8"/>
      <c r="BA10" s="20">
        <f>IFERROR(SUMIFS(Due!$D:$D,Due!$C:$C,$C10,Due!$A:$A,BA$2),0)</f>
        <v>0</v>
      </c>
      <c r="BB10" s="20">
        <f t="array" ref="BB10">IFERROR(SUMIFS(Deposits!$D:$D,Deposits!$E:$E,$C10,Deposits!$F:$F,BA$2),"0")</f>
        <v>0</v>
      </c>
      <c r="BC10" s="4" t="str" cm="1">
        <f t="array" ref="BC10">IFERROR(INDEX(Deposits!$A:$A,MATCH(1,($C10=Deposits!$E:$E)*('Daily Report'!BA$2=Deposits!$F:$F),0)),"")</f>
        <v/>
      </c>
      <c r="BD10" s="20" t="str">
        <f>IFERROR(SUMIFS(#REF!,#REF!,$C10,#REF!,BA$2),"0")</f>
        <v>0</v>
      </c>
      <c r="BE10" s="20" t="str">
        <f>IFERROR(SUMIFS(#REF!,#REF!,$C10,#REF!,BA$2),"0")</f>
        <v>0</v>
      </c>
      <c r="BF10" s="20">
        <f t="shared" si="7"/>
        <v>0</v>
      </c>
      <c r="BG10" s="20">
        <f>SUMIF($E$3:BF$3,BF$3,$E10:BF10)</f>
        <v>0</v>
      </c>
      <c r="BH10" s="8"/>
      <c r="BI10" s="20">
        <f>IFERROR(SUMIFS(Due!$D:$D,Due!$C:$C,$C10,Due!$A:$A,BI$2),0)</f>
        <v>0</v>
      </c>
      <c r="BJ10" s="20">
        <f t="array" ref="BJ10">IFERROR(SUMIFS(Deposits!$D:$D,Deposits!$E:$E,$C10,Deposits!$F:$F,BI$2),"0")</f>
        <v>0</v>
      </c>
      <c r="BK10" s="4" t="str" cm="1">
        <f t="array" ref="BK10">IFERROR(INDEX(Deposits!$A:$A,MATCH(1,($C10=Deposits!$E:$E)*('Daily Report'!BI$2=Deposits!$F:$F),0)),"")</f>
        <v/>
      </c>
      <c r="BL10" s="20" t="str">
        <f>IFERROR(SUMIFS(#REF!,#REF!,$C10,#REF!,BI$2),"0")</f>
        <v>0</v>
      </c>
      <c r="BM10" s="20" t="str">
        <f>IFERROR(SUMIFS(#REF!,#REF!,$C10,#REF!,BI$2),"0")</f>
        <v>0</v>
      </c>
      <c r="BN10" s="20">
        <f t="shared" si="8"/>
        <v>0</v>
      </c>
      <c r="BO10" s="20">
        <f>SUMIF($E$3:BN$3,BN$3,$E10:BN10)</f>
        <v>0</v>
      </c>
      <c r="BP10" s="8"/>
      <c r="BQ10" s="20">
        <f>IFERROR(SUMIFS(Due!$D:$D,Due!$C:$C,$C10,Due!$A:$A,BQ$2),0)</f>
        <v>0</v>
      </c>
      <c r="BR10" s="20">
        <f t="array" ref="BR10">IFERROR(SUMIFS(Deposits!$D:$D,Deposits!$E:$E,$C10,Deposits!$F:$F,BQ$2),"0")</f>
        <v>0</v>
      </c>
      <c r="BS10" s="4" t="str" cm="1">
        <f t="array" ref="BS10">IFERROR(INDEX(Deposits!$A:$A,MATCH(1,($C10=Deposits!$E:$E)*('Daily Report'!BQ$2=Deposits!$F:$F),0)),"")</f>
        <v/>
      </c>
      <c r="BT10" s="20" t="str">
        <f>IFERROR(SUMIFS(#REF!,#REF!,$C10,#REF!,BQ$2),"0")</f>
        <v>0</v>
      </c>
      <c r="BU10" s="20" t="str">
        <f>IFERROR(SUMIFS(#REF!,#REF!,$C10,#REF!,BQ$2),"0")</f>
        <v>0</v>
      </c>
      <c r="BV10" s="20">
        <f t="shared" si="9"/>
        <v>0</v>
      </c>
      <c r="BW10" s="20">
        <f>SUMIF($E$3:BV$3,BV$3,$E10:BV10)</f>
        <v>0</v>
      </c>
      <c r="BX10" s="8"/>
      <c r="BY10" s="20">
        <f>IFERROR(SUMIFS(Due!$D:$D,Due!$C:$C,$C10,Due!$A:$A,BY$2),0)</f>
        <v>0</v>
      </c>
      <c r="BZ10" s="20">
        <f t="array" ref="BZ10">IFERROR(SUMIFS(Deposits!$D:$D,Deposits!$E:$E,$C10,Deposits!$F:$F,BY$2),"0")</f>
        <v>0</v>
      </c>
      <c r="CA10" s="4" t="str" cm="1">
        <f t="array" ref="CA10">IFERROR(INDEX(Deposits!$A:$A,MATCH(1,($C10=Deposits!$E:$E)*('Daily Report'!BY$2=Deposits!$F:$F),0)),"")</f>
        <v/>
      </c>
      <c r="CB10" s="20" t="str">
        <f>IFERROR(SUMIFS(#REF!,#REF!,$C10,#REF!,BY$2),"0")</f>
        <v>0</v>
      </c>
      <c r="CC10" s="20" t="str">
        <f>IFERROR(SUMIFS(#REF!,#REF!,$C10,#REF!,BY$2),"0")</f>
        <v>0</v>
      </c>
      <c r="CD10" s="20">
        <f t="shared" si="10"/>
        <v>0</v>
      </c>
      <c r="CE10" s="20">
        <f>SUMIF($E$3:CD$3,CD$3,$E10:CD10)</f>
        <v>0</v>
      </c>
      <c r="CF10" s="8"/>
      <c r="CG10" s="20">
        <f>IFERROR(SUMIFS(Due!$D:$D,Due!$C:$C,$C10,Due!$A:$A,CG$2),0)</f>
        <v>0</v>
      </c>
      <c r="CH10" s="20">
        <f t="array" ref="CH10">IFERROR(SUMIFS(Deposits!$D:$D,Deposits!$E:$E,$C10,Deposits!$F:$F,CG$2),"0")</f>
        <v>0</v>
      </c>
      <c r="CI10" s="4" t="str" cm="1">
        <f t="array" ref="CI10">IFERROR(INDEX(Deposits!$A:$A,MATCH(1,($C10=Deposits!$E:$E)*('Daily Report'!CG$2=Deposits!$F:$F),0)),"")</f>
        <v/>
      </c>
      <c r="CJ10" s="20" t="str">
        <f>IFERROR(SUMIFS(#REF!,#REF!,$C10,#REF!,CG$2),"0")</f>
        <v>0</v>
      </c>
      <c r="CK10" s="20" t="str">
        <f>IFERROR(SUMIFS(#REF!,#REF!,$C10,#REF!,CG$2),"0")</f>
        <v>0</v>
      </c>
      <c r="CL10" s="20">
        <f t="shared" si="11"/>
        <v>0</v>
      </c>
      <c r="CM10" s="20">
        <f>SUMIF($E$3:CL$3,CL$3,$E10:CL10)</f>
        <v>0</v>
      </c>
      <c r="CN10" s="8"/>
      <c r="CO10" s="20">
        <f>IFERROR(SUMIFS(Due!$D:$D,Due!$C:$C,$C10,Due!$A:$A,CO$2),0)</f>
        <v>0</v>
      </c>
      <c r="CP10" s="20">
        <f t="array" ref="CP10">IFERROR(SUMIFS(Deposits!$D:$D,Deposits!$E:$E,$C10,Deposits!$F:$F,CO$2),"0")</f>
        <v>0</v>
      </c>
      <c r="CQ10" s="4" t="str" cm="1">
        <f t="array" ref="CQ10">IFERROR(INDEX(Deposits!$A:$A,MATCH(1,($C10=Deposits!$E:$E)*('Daily Report'!CO$2=Deposits!$F:$F),0)),"")</f>
        <v/>
      </c>
      <c r="CR10" s="20" t="str">
        <f>IFERROR(SUMIFS(#REF!,#REF!,$C10,#REF!,CO$2),"0")</f>
        <v>0</v>
      </c>
      <c r="CS10" s="20" t="str">
        <f>IFERROR(SUMIFS(#REF!,#REF!,$C10,#REF!,CO$2),"0")</f>
        <v>0</v>
      </c>
      <c r="CT10" s="20">
        <f t="shared" si="12"/>
        <v>0</v>
      </c>
      <c r="CU10" s="20">
        <f>SUMIF($E$3:CT$3,CT$3,$E10:CT10)</f>
        <v>0</v>
      </c>
      <c r="CV10" s="8"/>
      <c r="CW10" s="20">
        <f>IFERROR(SUMIFS(Due!$D:$D,Due!$C:$C,$C10,Due!$A:$A,CW$2),0)</f>
        <v>0</v>
      </c>
      <c r="CX10" s="20">
        <f t="array" ref="CX10">IFERROR(SUMIFS(Deposits!$D:$D,Deposits!$E:$E,$C10,Deposits!$F:$F,CW$2),"0")</f>
        <v>0</v>
      </c>
      <c r="CY10" s="4" t="str" cm="1">
        <f t="array" ref="CY10">IFERROR(INDEX(Deposits!$A:$A,MATCH(1,($C10=Deposits!$E:$E)*('Daily Report'!CW$2=Deposits!$F:$F),0)),"")</f>
        <v/>
      </c>
      <c r="CZ10" s="20" t="str">
        <f>IFERROR(SUMIFS(#REF!,#REF!,$C10,#REF!,CW$2),"0")</f>
        <v>0</v>
      </c>
      <c r="DA10" s="20" t="str">
        <f>IFERROR(SUMIFS(#REF!,#REF!,$C10,#REF!,CW$2),"0")</f>
        <v>0</v>
      </c>
      <c r="DB10" s="20">
        <f t="shared" si="13"/>
        <v>0</v>
      </c>
      <c r="DC10" s="20">
        <f>SUMIF($E$3:DB$3,DB$3,$E10:DB10)</f>
        <v>0</v>
      </c>
      <c r="DD10" s="8"/>
      <c r="DE10" s="20">
        <f>IFERROR(SUMIFS(Due!$D:$D,Due!$C:$C,$C10,Due!$A:$A,DE$2),0)</f>
        <v>0</v>
      </c>
      <c r="DF10" s="20">
        <f t="array" ref="DF10">IFERROR(SUMIFS(Deposits!$D:$D,Deposits!$E:$E,$C10,Deposits!$F:$F,DE$2),"0")</f>
        <v>0</v>
      </c>
      <c r="DG10" s="4" t="str" cm="1">
        <f t="array" ref="DG10">IFERROR(INDEX(Deposits!$A:$A,MATCH(1,($C10=Deposits!$E:$E)*('Daily Report'!DE$2=Deposits!$F:$F),0)),"")</f>
        <v/>
      </c>
      <c r="DH10" s="20" t="str">
        <f>IFERROR(SUMIFS(#REF!,#REF!,$C10,#REF!,DE$2),"0")</f>
        <v>0</v>
      </c>
      <c r="DI10" s="20" t="str">
        <f>IFERROR(SUMIFS(#REF!,#REF!,$C10,#REF!,DE$2),"0")</f>
        <v>0</v>
      </c>
      <c r="DJ10" s="20">
        <f t="shared" si="14"/>
        <v>0</v>
      </c>
      <c r="DK10" s="20">
        <f>SUMIF($E$3:DJ$3,DJ$3,$E10:DJ10)</f>
        <v>0</v>
      </c>
      <c r="DL10" s="8"/>
      <c r="DM10" s="20">
        <f>IFERROR(SUMIFS(Due!$D:$D,Due!$C:$C,$C10,Due!$A:$A,DM$2),0)</f>
        <v>0</v>
      </c>
      <c r="DN10" s="20">
        <f t="array" ref="DN10">IFERROR(SUMIFS(Deposits!$D:$D,Deposits!$E:$E,$C10,Deposits!$F:$F,DM$2),"0")</f>
        <v>0</v>
      </c>
      <c r="DO10" s="4" t="str" cm="1">
        <f t="array" ref="DO10">IFERROR(INDEX(Deposits!$A:$A,MATCH(1,($C10=Deposits!$E:$E)*('Daily Report'!DM$2=Deposits!$F:$F),0)),"")</f>
        <v/>
      </c>
      <c r="DP10" s="20" t="str">
        <f>IFERROR(SUMIFS(#REF!,#REF!,$C10,#REF!,DM$2),"0")</f>
        <v>0</v>
      </c>
      <c r="DQ10" s="20" t="str">
        <f>IFERROR(SUMIFS(#REF!,#REF!,$C10,#REF!,DM$2),"0")</f>
        <v>0</v>
      </c>
      <c r="DR10" s="20">
        <f t="shared" si="15"/>
        <v>0</v>
      </c>
      <c r="DS10" s="20">
        <f>SUMIF($E$3:DR$3,DR$3,$E10:DR10)</f>
        <v>0</v>
      </c>
      <c r="DT10" s="8"/>
      <c r="DU10" s="20">
        <f>IFERROR(SUMIFS(Due!$D:$D,Due!$C:$C,$C10,Due!$A:$A,DU$2),0)</f>
        <v>0</v>
      </c>
      <c r="DV10" s="20">
        <f t="array" ref="DV10">IFERROR(SUMIFS(Deposits!$D:$D,Deposits!$E:$E,$C10,Deposits!$F:$F,DU$2),"0")</f>
        <v>0</v>
      </c>
      <c r="DW10" s="4" t="str" cm="1">
        <f t="array" ref="DW10">IFERROR(INDEX(Deposits!$A:$A,MATCH(1,($C10=Deposits!$E:$E)*('Daily Report'!DU$2=Deposits!$F:$F),0)),"")</f>
        <v/>
      </c>
      <c r="DX10" s="20" t="str">
        <f>IFERROR(SUMIFS(#REF!,#REF!,$C10,#REF!,DU$2),"0")</f>
        <v>0</v>
      </c>
      <c r="DY10" s="20" t="str">
        <f>IFERROR(SUMIFS(#REF!,#REF!,$C10,#REF!,DU$2),"0")</f>
        <v>0</v>
      </c>
      <c r="DZ10" s="20">
        <f t="shared" si="16"/>
        <v>0</v>
      </c>
      <c r="EA10" s="20">
        <f>SUMIF($E$3:DZ$3,DZ$3,$E10:DZ10)</f>
        <v>0</v>
      </c>
      <c r="EB10" s="8"/>
      <c r="EC10" s="20">
        <f>IFERROR(SUMIFS(Due!$D:$D,Due!$C:$C,$C10,Due!$A:$A,EC$2),0)</f>
        <v>0</v>
      </c>
      <c r="ED10" s="20">
        <f t="array" ref="ED10">IFERROR(SUMIFS(Deposits!$D:$D,Deposits!$E:$E,$C10,Deposits!$F:$F,EC$2),"0")</f>
        <v>0</v>
      </c>
      <c r="EE10" s="4" t="str" cm="1">
        <f t="array" ref="EE10">IFERROR(INDEX(Deposits!$A:$A,MATCH(1,($C10=Deposits!$E:$E)*('Daily Report'!EC$2=Deposits!$F:$F),0)),"")</f>
        <v/>
      </c>
      <c r="EF10" s="20" t="str">
        <f>IFERROR(SUMIFS(#REF!,#REF!,$C10,#REF!,EC$2),"0")</f>
        <v>0</v>
      </c>
      <c r="EG10" s="20" t="str">
        <f>IFERROR(SUMIFS(#REF!,#REF!,$C10,#REF!,EC$2),"0")</f>
        <v>0</v>
      </c>
      <c r="EH10" s="20">
        <f t="shared" si="17"/>
        <v>0</v>
      </c>
      <c r="EI10" s="20">
        <f>SUMIF($E$3:EH$3,EH$3,$E10:EH10)</f>
        <v>0</v>
      </c>
      <c r="EJ10" s="8"/>
      <c r="EK10" s="20">
        <f>IFERROR(SUMIFS(Due!$D:$D,Due!$C:$C,$C10,Due!$A:$A,EK$2),0)</f>
        <v>0</v>
      </c>
      <c r="EL10" s="20">
        <f t="array" ref="EL10">IFERROR(SUMIFS(Deposits!$D:$D,Deposits!$E:$E,$C10,Deposits!$F:$F,EK$2),"0")</f>
        <v>0</v>
      </c>
      <c r="EM10" s="4" t="str" cm="1">
        <f t="array" ref="EM10">IFERROR(INDEX(Deposits!$A:$A,MATCH(1,($C10=Deposits!$E:$E)*('Daily Report'!EK$2=Deposits!$F:$F),0)),"")</f>
        <v/>
      </c>
      <c r="EN10" s="20" t="str">
        <f>IFERROR(SUMIFS(#REF!,#REF!,$C10,#REF!,EK$2),"0")</f>
        <v>0</v>
      </c>
      <c r="EO10" s="20" t="str">
        <f>IFERROR(SUMIFS(#REF!,#REF!,$C10,#REF!,EK$2),"0")</f>
        <v>0</v>
      </c>
      <c r="EP10" s="20">
        <f t="shared" si="18"/>
        <v>0</v>
      </c>
      <c r="EQ10" s="20">
        <f>SUMIF($E$3:EP$3,EP$3,$E10:EP10)</f>
        <v>0</v>
      </c>
      <c r="ER10" s="8"/>
      <c r="ES10" s="20">
        <f>IFERROR(SUMIFS(Due!$D:$D,Due!$C:$C,$C10,Due!$A:$A,ES$2),0)</f>
        <v>0</v>
      </c>
      <c r="ET10" s="20">
        <f t="array" ref="ET10">IFERROR(SUMIFS(Deposits!$D:$D,Deposits!$E:$E,$C10,Deposits!$F:$F,ES$2),"0")</f>
        <v>0</v>
      </c>
      <c r="EU10" s="4" t="str" cm="1">
        <f t="array" ref="EU10">IFERROR(INDEX(Deposits!$A:$A,MATCH(1,($C10=Deposits!$E:$E)*('Daily Report'!ES$2=Deposits!$F:$F),0)),"")</f>
        <v/>
      </c>
      <c r="EV10" s="20" t="str">
        <f>IFERROR(SUMIFS(#REF!,#REF!,$C10,#REF!,ES$2),"0")</f>
        <v>0</v>
      </c>
      <c r="EW10" s="20" t="str">
        <f>IFERROR(SUMIFS(#REF!,#REF!,$C10,#REF!,ES$2),"0")</f>
        <v>0</v>
      </c>
      <c r="EX10" s="20">
        <f t="shared" si="19"/>
        <v>0</v>
      </c>
      <c r="EY10" s="20">
        <f>SUMIF($E$3:EX$3,EX$3,$E10:EX10)</f>
        <v>0</v>
      </c>
      <c r="EZ10" s="8"/>
      <c r="FA10" s="20">
        <f>IFERROR(SUMIFS(Due!$D:$D,Due!$C:$C,$C10,Due!$A:$A,FA$2),0)</f>
        <v>0</v>
      </c>
      <c r="FB10" s="20">
        <f t="array" ref="FB10">IFERROR(SUMIFS(Deposits!$D:$D,Deposits!$E:$E,$C10,Deposits!$F:$F,FA$2),"0")</f>
        <v>0</v>
      </c>
      <c r="FC10" s="4" t="str" cm="1">
        <f t="array" ref="FC10">IFERROR(INDEX(Deposits!$A:$A,MATCH(1,($C10=Deposits!$E:$E)*('Daily Report'!FA$2=Deposits!$F:$F),0)),"")</f>
        <v/>
      </c>
      <c r="FD10" s="20" t="str">
        <f>IFERROR(SUMIFS(#REF!,#REF!,$C10,#REF!,FA$2),"0")</f>
        <v>0</v>
      </c>
      <c r="FE10" s="20" t="str">
        <f>IFERROR(SUMIFS(#REF!,#REF!,$C10,#REF!,FA$2),"0")</f>
        <v>0</v>
      </c>
      <c r="FF10" s="20">
        <f t="shared" si="20"/>
        <v>0</v>
      </c>
      <c r="FG10" s="20">
        <f>SUMIF($E$3:FF$3,FF$3,$E10:FF10)</f>
        <v>0</v>
      </c>
      <c r="FH10" s="8"/>
      <c r="FI10" s="20">
        <f>IFERROR(SUMIFS(Due!$D:$D,Due!$C:$C,$C10,Due!$A:$A,FI$2),0)</f>
        <v>0</v>
      </c>
      <c r="FJ10" s="20">
        <f t="array" ref="FJ10">IFERROR(SUMIFS(Deposits!$D:$D,Deposits!$E:$E,$C10,Deposits!$F:$F,FI$2),"0")</f>
        <v>0</v>
      </c>
      <c r="FK10" s="4" t="str" cm="1">
        <f t="array" ref="FK10">IFERROR(INDEX(Deposits!$A:$A,MATCH(1,($C10=Deposits!$E:$E)*('Daily Report'!FI$2=Deposits!$F:$F),0)),"")</f>
        <v/>
      </c>
      <c r="FL10" s="20" t="str">
        <f>IFERROR(SUMIFS(#REF!,#REF!,$C10,#REF!,FI$2),"0")</f>
        <v>0</v>
      </c>
      <c r="FM10" s="20" t="str">
        <f>IFERROR(SUMIFS(#REF!,#REF!,$C10,#REF!,FI$2),"0")</f>
        <v>0</v>
      </c>
      <c r="FN10" s="20">
        <f t="shared" si="21"/>
        <v>0</v>
      </c>
      <c r="FO10" s="20">
        <f>SUMIF($E$3:FN$3,FN$3,$E10:FN10)</f>
        <v>0</v>
      </c>
      <c r="FP10" s="8"/>
      <c r="FQ10" s="20">
        <f>IFERROR(SUMIFS(Due!$D:$D,Due!$C:$C,$C10,Due!$A:$A,FQ$2),0)</f>
        <v>0</v>
      </c>
      <c r="FR10" s="20">
        <f t="array" ref="FR10">IFERROR(SUMIFS(Deposits!$D:$D,Deposits!$E:$E,$C10,Deposits!$F:$F,FQ$2),"0")</f>
        <v>0</v>
      </c>
      <c r="FS10" s="4" t="str" cm="1">
        <f t="array" ref="FS10">IFERROR(INDEX(Deposits!$A:$A,MATCH(1,($C10=Deposits!$E:$E)*('Daily Report'!FQ$2=Deposits!$F:$F),0)),"")</f>
        <v/>
      </c>
      <c r="FT10" s="20" t="str">
        <f>IFERROR(SUMIFS(#REF!,#REF!,$C10,#REF!,FQ$2),"0")</f>
        <v>0</v>
      </c>
      <c r="FU10" s="20" t="str">
        <f>IFERROR(SUMIFS(#REF!,#REF!,$C10,#REF!,FQ$2),"0")</f>
        <v>0</v>
      </c>
      <c r="FV10" s="20">
        <f t="shared" si="22"/>
        <v>0</v>
      </c>
      <c r="FW10" s="20">
        <f>SUMIF($E$3:FV$3,FV$3,$E10:FV10)</f>
        <v>0</v>
      </c>
      <c r="FX10" s="8"/>
      <c r="FY10" s="20">
        <f>IFERROR(SUMIFS(Due!$D:$D,Due!$C:$C,$C10,Due!$A:$A,FY$2),0)</f>
        <v>0</v>
      </c>
      <c r="FZ10" s="20">
        <f t="array" ref="FZ10">IFERROR(SUMIFS(Deposits!$D:$D,Deposits!$E:$E,$C10,Deposits!$F:$F,FY$2),"0")</f>
        <v>0</v>
      </c>
      <c r="GA10" s="4" t="str" cm="1">
        <f t="array" ref="GA10">IFERROR(INDEX(Deposits!$A:$A,MATCH(1,($C10=Deposits!$E:$E)*('Daily Report'!FY$2=Deposits!$F:$F),0)),"")</f>
        <v/>
      </c>
      <c r="GB10" s="20" t="str">
        <f>IFERROR(SUMIFS(#REF!,#REF!,$C10,#REF!,FY$2),"0")</f>
        <v>0</v>
      </c>
      <c r="GC10" s="20" t="str">
        <f>IFERROR(SUMIFS(#REF!,#REF!,$C10,#REF!,FY$2),"0")</f>
        <v>0</v>
      </c>
      <c r="GD10" s="20">
        <f t="shared" si="23"/>
        <v>0</v>
      </c>
      <c r="GE10" s="20">
        <f>SUMIF($E$3:GD$3,GD$3,$E10:GD10)</f>
        <v>0</v>
      </c>
      <c r="GF10" s="8"/>
      <c r="GG10" s="20">
        <f>IFERROR(SUMIFS(Due!$D:$D,Due!$C:$C,$C10,Due!$A:$A,GG$2),0)</f>
        <v>0</v>
      </c>
      <c r="GH10" s="20">
        <f t="array" ref="GH10">IFERROR(SUMIFS(Deposits!$D:$D,Deposits!$E:$E,$C10,Deposits!$F:$F,GG$2),"0")</f>
        <v>0</v>
      </c>
      <c r="GI10" s="4" t="str" cm="1">
        <f t="array" ref="GI10">IFERROR(INDEX(Deposits!$A:$A,MATCH(1,($C10=Deposits!$E:$E)*('Daily Report'!GG$2=Deposits!$F:$F),0)),"")</f>
        <v/>
      </c>
      <c r="GJ10" s="20" t="str">
        <f>IFERROR(SUMIFS(#REF!,#REF!,$C10,#REF!,GG$2),"0")</f>
        <v>0</v>
      </c>
      <c r="GK10" s="20" t="str">
        <f>IFERROR(SUMIFS(#REF!,#REF!,$C10,#REF!,GG$2),"0")</f>
        <v>0</v>
      </c>
      <c r="GL10" s="20">
        <f t="shared" si="24"/>
        <v>0</v>
      </c>
      <c r="GM10" s="20">
        <f>SUMIF($E$3:GL$3,GL$3,$E10:GL10)</f>
        <v>0</v>
      </c>
      <c r="GN10" s="8"/>
      <c r="GO10" s="20">
        <f>IFERROR(SUMIFS(Due!$D:$D,Due!$C:$C,$C10,Due!$A:$A,GO$2),0)</f>
        <v>0</v>
      </c>
      <c r="GP10" s="20">
        <f t="array" ref="GP10">IFERROR(SUMIFS(Deposits!$D:$D,Deposits!$E:$E,$C10,Deposits!$F:$F,GO$2),"0")</f>
        <v>0</v>
      </c>
      <c r="GQ10" s="4" t="str" cm="1">
        <f t="array" ref="GQ10">IFERROR(INDEX(Deposits!$A:$A,MATCH(1,($C10=Deposits!$E:$E)*('Daily Report'!GO$2=Deposits!$F:$F),0)),"")</f>
        <v/>
      </c>
      <c r="GR10" s="20" t="str">
        <f>IFERROR(SUMIFS(#REF!,#REF!,$C10,#REF!,GO$2),"0")</f>
        <v>0</v>
      </c>
      <c r="GS10" s="20" t="str">
        <f>IFERROR(SUMIFS(#REF!,#REF!,$C10,#REF!,GO$2),"0")</f>
        <v>0</v>
      </c>
      <c r="GT10" s="20">
        <f t="shared" si="25"/>
        <v>0</v>
      </c>
      <c r="GU10" s="20">
        <f>SUMIF($E$3:GT$3,GT$3,$E10:GT10)</f>
        <v>0</v>
      </c>
      <c r="GV10" s="8"/>
      <c r="GW10" s="20">
        <f>IFERROR(SUMIFS(Due!$D:$D,Due!$C:$C,$C10,Due!$A:$A,GW$2),0)</f>
        <v>0</v>
      </c>
      <c r="GX10" s="20">
        <f t="array" ref="GX10">IFERROR(SUMIFS(Deposits!$D:$D,Deposits!$E:$E,$C10,Deposits!$F:$F,GW$2),"0")</f>
        <v>0</v>
      </c>
      <c r="GY10" s="4" t="str" cm="1">
        <f t="array" ref="GY10">IFERROR(INDEX(Deposits!$A:$A,MATCH(1,($C10=Deposits!$E:$E)*('Daily Report'!GW$2=Deposits!$F:$F),0)),"")</f>
        <v/>
      </c>
      <c r="GZ10" s="20" t="str">
        <f>IFERROR(SUMIFS(#REF!,#REF!,$C10,#REF!,GW$2),"0")</f>
        <v>0</v>
      </c>
      <c r="HA10" s="20" t="str">
        <f>IFERROR(SUMIFS(#REF!,#REF!,$C10,#REF!,GW$2),"0")</f>
        <v>0</v>
      </c>
      <c r="HB10" s="20">
        <f t="shared" si="26"/>
        <v>0</v>
      </c>
      <c r="HC10" s="20">
        <f>SUMIF($E$3:HB$3,HB$3,$E10:HB10)</f>
        <v>0</v>
      </c>
      <c r="HD10" s="8"/>
      <c r="HE10" s="20">
        <f>IFERROR(SUMIFS(Due!$D:$D,Due!$C:$C,$C10,Due!$A:$A,HE$2),0)</f>
        <v>0</v>
      </c>
      <c r="HF10" s="20">
        <f t="array" ref="HF10">IFERROR(SUMIFS(Deposits!$D:$D,Deposits!$E:$E,$C10,Deposits!$F:$F,HE$2),"0")</f>
        <v>0</v>
      </c>
      <c r="HG10" s="4" t="str" cm="1">
        <f t="array" ref="HG10">IFERROR(INDEX(Deposits!$A:$A,MATCH(1,($C10=Deposits!$E:$E)*('Daily Report'!HE$2=Deposits!$F:$F),0)),"")</f>
        <v/>
      </c>
      <c r="HH10" s="20" t="str">
        <f>IFERROR(SUMIFS(#REF!,#REF!,$C10,#REF!,HE$2),"0")</f>
        <v>0</v>
      </c>
      <c r="HI10" s="20" t="str">
        <f>IFERROR(SUMIFS(#REF!,#REF!,$C10,#REF!,HE$2),"0")</f>
        <v>0</v>
      </c>
      <c r="HJ10" s="20">
        <f t="shared" si="27"/>
        <v>0</v>
      </c>
      <c r="HK10" s="20">
        <f>SUMIF($E$3:HJ$3,HJ$3,$E10:HJ10)</f>
        <v>0</v>
      </c>
      <c r="HL10" s="8"/>
      <c r="HM10" s="20">
        <f>IFERROR(SUMIFS(Due!$D:$D,Due!$C:$C,$C10,Due!$A:$A,HM$2),0)</f>
        <v>0</v>
      </c>
      <c r="HN10" s="20">
        <f t="array" ref="HN10">IFERROR(SUMIFS(Deposits!$D:$D,Deposits!$E:$E,$C10,Deposits!$F:$F,HM$2),"0")</f>
        <v>0</v>
      </c>
      <c r="HO10" s="4" t="str" cm="1">
        <f t="array" ref="HO10">IFERROR(INDEX(Deposits!$A:$A,MATCH(1,($C10=Deposits!$E:$E)*('Daily Report'!HM$2=Deposits!$F:$F),0)),"")</f>
        <v/>
      </c>
      <c r="HP10" s="20" t="str">
        <f>IFERROR(SUMIFS(#REF!,#REF!,$C10,#REF!,HM$2),"0")</f>
        <v>0</v>
      </c>
      <c r="HQ10" s="20" t="str">
        <f>IFERROR(SUMIFS(#REF!,#REF!,$C10,#REF!,HM$2),"0")</f>
        <v>0</v>
      </c>
      <c r="HR10" s="20">
        <f t="shared" si="28"/>
        <v>0</v>
      </c>
      <c r="HS10" s="20">
        <f>SUMIF($E$3:HR$3,HR$3,$E10:HR10)</f>
        <v>0</v>
      </c>
      <c r="HT10" s="8"/>
      <c r="HU10" s="20">
        <f>IFERROR(SUMIFS(Due!$D:$D,Due!$C:$C,$C10,Due!$A:$A,HU$2),0)</f>
        <v>0</v>
      </c>
      <c r="HV10" s="20">
        <f t="array" ref="HV10">IFERROR(SUMIFS(Deposits!$D:$D,Deposits!$E:$E,$C10,Deposits!$F:$F,HU$2),"0")</f>
        <v>0</v>
      </c>
      <c r="HW10" s="4" t="str" cm="1">
        <f t="array" ref="HW10">IFERROR(INDEX(Deposits!$A:$A,MATCH(1,($C10=Deposits!$E:$E)*('Daily Report'!HU$2=Deposits!$F:$F),0)),"")</f>
        <v/>
      </c>
      <c r="HX10" s="20" t="str">
        <f>IFERROR(SUMIFS(#REF!,#REF!,$C10,#REF!,HU$2),"0")</f>
        <v>0</v>
      </c>
      <c r="HY10" s="20" t="str">
        <f>IFERROR(SUMIFS(#REF!,#REF!,$C10,#REF!,HU$2),"0")</f>
        <v>0</v>
      </c>
      <c r="HZ10" s="20">
        <f t="shared" ref="HZ10" si="43">HU10-HV10-HX10-HY10</f>
        <v>0</v>
      </c>
      <c r="IA10" s="20">
        <f t="shared" ref="IA10" si="44">SUMIF($E$3:HZ$3,HZ$3,$E10:HZ10)</f>
        <v>0</v>
      </c>
      <c r="IB10" s="8"/>
      <c r="IC10" s="20">
        <f>IFERROR(SUMIFS(Due!$D:$D,Due!$C:$C,$C10,Due!$A:$A,IC$2),0)</f>
        <v>0</v>
      </c>
      <c r="ID10" s="20">
        <f t="array" ref="ID10">IFERROR(SUMIFS(Deposits!$D:$D,Deposits!$E:$E,$C10,Deposits!$F:$F,IC$2),"0")</f>
        <v>0</v>
      </c>
      <c r="IE10" s="4" t="str" cm="1">
        <f t="array" ref="IE10">IFERROR(INDEX(Deposits!$A:$A,MATCH(1,($C10=Deposits!$E:$E)*('Daily Report'!IC$2=Deposits!$F:$F),0)),"")</f>
        <v/>
      </c>
      <c r="IF10" s="20" t="str">
        <f>IFERROR(SUMIFS(#REF!,#REF!,$C10,#REF!,IC$2),"0")</f>
        <v>0</v>
      </c>
      <c r="IG10" s="20" t="str">
        <f>IFERROR(SUMIFS(#REF!,#REF!,$C10,#REF!,IC$2),"0")</f>
        <v>0</v>
      </c>
      <c r="IH10" s="20">
        <f t="shared" si="33"/>
        <v>0</v>
      </c>
      <c r="II10" s="20">
        <f t="shared" si="30"/>
        <v>0</v>
      </c>
      <c r="IJ10" s="8"/>
      <c r="IK10" s="20">
        <f>IFERROR(SUMIFS(Due!$D:$D,Due!$C:$C,$C10,Due!$A:$A,IK$2),0)</f>
        <v>0</v>
      </c>
      <c r="IL10" s="20">
        <f t="array" ref="IL10">IFERROR(SUMIFS(Deposits!$D:$D,Deposits!$E:$E,$C10,Deposits!$F:$F,IK$2),"0")</f>
        <v>0</v>
      </c>
      <c r="IM10" s="4" t="str" cm="1">
        <f t="array" ref="IM10">IFERROR(INDEX(Deposits!$A:$A,MATCH(1,($C10=Deposits!$E:$E)*('Daily Report'!IK$2=Deposits!$F:$F),0)),"")</f>
        <v/>
      </c>
      <c r="IN10" s="20" t="str">
        <f>IFERROR(SUMIFS(#REF!,#REF!,$C10,#REF!,IK$2),"0")</f>
        <v>0</v>
      </c>
      <c r="IO10" s="20" t="str">
        <f>IFERROR(SUMIFS(#REF!,#REF!,$C10,#REF!,IK$2),"0")</f>
        <v>0</v>
      </c>
      <c r="IP10" s="20">
        <f t="shared" si="34"/>
        <v>0</v>
      </c>
      <c r="IQ10" s="20">
        <f t="shared" si="31"/>
        <v>0</v>
      </c>
    </row>
    <row r="11" spans="1:251" ht="15.75" customHeight="1" x14ac:dyDescent="0.3">
      <c r="A11" s="2">
        <v>8</v>
      </c>
      <c r="B11" s="38">
        <v>37300</v>
      </c>
      <c r="C11" s="38">
        <v>37300</v>
      </c>
      <c r="D11" s="8"/>
      <c r="E11" s="20">
        <f>IFERROR(SUMIFS(Due!$D:$D,Due!$C:$C,$C11,Due!$A:$A,E$2),0)</f>
        <v>0</v>
      </c>
      <c r="F11" s="20">
        <f>IFERROR(SUMIFS(Deposits!$D:$D,Deposits!$E:$E,$C11,Deposits!$F:$F,E$2),"0")</f>
        <v>0</v>
      </c>
      <c r="G11" s="4" t="str" cm="1">
        <f t="array" ref="G11">IFERROR(INDEX(Deposits!$A:$A,MATCH(1,($C11=Deposits!$E:$E)*('Daily Report'!E$2=Deposits!$F:$F),0)),"")</f>
        <v/>
      </c>
      <c r="H11" s="20" t="str">
        <f>IFERROR(SUMIFS(#REF!,#REF!,$C11,#REF!,E$2),"0")</f>
        <v>0</v>
      </c>
      <c r="I11" s="20" t="str">
        <f>IFERROR(SUMIFS(#REF!,#REF!,$C11,#REF!,E$2),"0")</f>
        <v>0</v>
      </c>
      <c r="J11" s="20">
        <f t="shared" si="0"/>
        <v>0</v>
      </c>
      <c r="K11" s="20">
        <f t="shared" si="1"/>
        <v>0</v>
      </c>
      <c r="L11" s="8"/>
      <c r="M11" s="20">
        <f>IFERROR(SUMIFS(Due!$D:$D,Due!$C:$C,$C11,Due!$A:$A,M$2),0)</f>
        <v>0</v>
      </c>
      <c r="N11" s="20">
        <f t="array" ref="N11">IFERROR(SUMIFS(Deposits!$D:$D,Deposits!$E:$E,$C11,Deposits!$F:$F,M$2),"0")</f>
        <v>0</v>
      </c>
      <c r="O11" s="4" t="str" cm="1">
        <f t="array" ref="O11">IFERROR(INDEX(Deposits!$A:$A,MATCH(1,($C11=Deposits!$E:$E)*('Daily Report'!M$2=Deposits!$F:$F),0)),"")</f>
        <v/>
      </c>
      <c r="P11" s="20" t="str">
        <f>IFERROR(SUMIFS(#REF!,#REF!,$C11,#REF!,M$2),"0")</f>
        <v>0</v>
      </c>
      <c r="Q11" s="20" t="str">
        <f>IFERROR(SUMIFS(#REF!,#REF!,$C11,#REF!,M$2),"0")</f>
        <v>0</v>
      </c>
      <c r="R11" s="20">
        <f t="shared" si="2"/>
        <v>0</v>
      </c>
      <c r="S11" s="20">
        <f>SUMIF($E$3:R$3,R$3,$E11:R11)</f>
        <v>0</v>
      </c>
      <c r="T11" s="8"/>
      <c r="U11" s="20">
        <f>IFERROR(SUMIFS(Due!$D:$D,Due!$C:$C,$C11,Due!$A:$A,U$2),0)</f>
        <v>0</v>
      </c>
      <c r="V11" s="20">
        <f t="array" ref="V11">IFERROR(SUMIFS(Deposits!$D:$D,Deposits!$E:$E,$C11,Deposits!$F:$F,U$2),"0")</f>
        <v>0</v>
      </c>
      <c r="W11" s="4" t="str" cm="1">
        <f t="array" ref="W11">IFERROR(INDEX(Deposits!$A:$A,MATCH(1,($C11=Deposits!$E:$E)*('Daily Report'!U$2=Deposits!$F:$F),0)),"")</f>
        <v/>
      </c>
      <c r="X11" s="20" t="str">
        <f>IFERROR(SUMIFS(#REF!,#REF!,$C11,#REF!,U$2),"0")</f>
        <v>0</v>
      </c>
      <c r="Y11" s="20" t="str">
        <f>IFERROR(SUMIFS(#REF!,#REF!,$C11,#REF!,U$2),"0")</f>
        <v>0</v>
      </c>
      <c r="Z11" s="20">
        <f t="shared" si="3"/>
        <v>0</v>
      </c>
      <c r="AA11" s="20">
        <f>SUMIF($E$3:Z$3,Z$3,$E11:Z11)</f>
        <v>0</v>
      </c>
      <c r="AB11" s="8"/>
      <c r="AC11" s="20">
        <f>IFERROR(SUMIFS(Due!$D:$D,Due!$C:$C,$C11,Due!$A:$A,AC$2),0)</f>
        <v>0</v>
      </c>
      <c r="AD11" s="20">
        <f t="array" ref="AD11">IFERROR(SUMIFS(Deposits!$D:$D,Deposits!$E:$E,$C11,Deposits!$F:$F,AC$2),"0")</f>
        <v>0</v>
      </c>
      <c r="AE11" s="4" t="str" cm="1">
        <f t="array" ref="AE11">IFERROR(INDEX(Deposits!$A:$A,MATCH(1,($C11=Deposits!$E:$E)*('Daily Report'!AC$2=Deposits!$F:$F),0)),"")</f>
        <v/>
      </c>
      <c r="AF11" s="20" t="str">
        <f>IFERROR(SUMIFS(#REF!,#REF!,$C11,#REF!,AC$2),"0")</f>
        <v>0</v>
      </c>
      <c r="AG11" s="20" t="str">
        <f>IFERROR(SUMIFS(#REF!,#REF!,$C11,#REF!,AC$2),"0")</f>
        <v>0</v>
      </c>
      <c r="AH11" s="20">
        <f t="shared" si="4"/>
        <v>0</v>
      </c>
      <c r="AI11" s="20">
        <f>SUMIF($E$3:AH$3,AH$3,$E11:AH11)</f>
        <v>0</v>
      </c>
      <c r="AJ11" s="8"/>
      <c r="AK11" s="20">
        <f>IFERROR(SUMIFS(Due!$D:$D,Due!$C:$C,$C11,Due!$A:$A,AK$2),0)</f>
        <v>0</v>
      </c>
      <c r="AL11" s="20">
        <f t="array" ref="AL11">IFERROR(SUMIFS(Deposits!$D:$D,Deposits!$E:$E,$C11,Deposits!$F:$F,AK$2),"0")</f>
        <v>0</v>
      </c>
      <c r="AM11" s="4" t="str" cm="1">
        <f t="array" ref="AM11">IFERROR(INDEX(Deposits!$A:$A,MATCH(1,($C11=Deposits!$E:$E)*('Daily Report'!AK$2=Deposits!$F:$F),0)),"")</f>
        <v/>
      </c>
      <c r="AN11" s="20" t="str">
        <f>IFERROR(SUMIFS(#REF!,#REF!,$C11,#REF!,AK$2),"0")</f>
        <v>0</v>
      </c>
      <c r="AO11" s="20" t="str">
        <f>IFERROR(SUMIFS(#REF!,#REF!,$C11,#REF!,AK$2),"0")</f>
        <v>0</v>
      </c>
      <c r="AP11" s="20">
        <f t="shared" si="5"/>
        <v>0</v>
      </c>
      <c r="AQ11" s="20">
        <f>SUMIF($E$3:AP$3,AP$3,$E11:AP11)</f>
        <v>0</v>
      </c>
      <c r="AR11" s="8"/>
      <c r="AS11" s="20">
        <f>IFERROR(SUMIFS(Due!$D:$D,Due!$C:$C,$C11,Due!$A:$A,AS$2),0)</f>
        <v>0</v>
      </c>
      <c r="AT11" s="20">
        <f t="array" ref="AT11">IFERROR(SUMIFS(Deposits!$D:$D,Deposits!$E:$E,$C11,Deposits!$F:$F,AS$2),"0")</f>
        <v>0</v>
      </c>
      <c r="AU11" s="4" t="str" cm="1">
        <f t="array" ref="AU11">IFERROR(INDEX(Deposits!$A:$A,MATCH(1,($C11=Deposits!$E:$E)*('Daily Report'!AS$2=Deposits!$F:$F),0)),"")</f>
        <v/>
      </c>
      <c r="AV11" s="20" t="str">
        <f>IFERROR(SUMIFS(#REF!,#REF!,$C11,#REF!,AS$2),"0")</f>
        <v>0</v>
      </c>
      <c r="AW11" s="20" t="str">
        <f>IFERROR(SUMIFS(#REF!,#REF!,$C11,#REF!,AS$2),"0")</f>
        <v>0</v>
      </c>
      <c r="AX11" s="20">
        <f t="shared" si="6"/>
        <v>0</v>
      </c>
      <c r="AY11" s="20">
        <f>SUMIF($E$3:AX$3,AX$3,$E11:AX11)</f>
        <v>0</v>
      </c>
      <c r="AZ11" s="8"/>
      <c r="BA11" s="20">
        <f>IFERROR(SUMIFS(Due!$D:$D,Due!$C:$C,$C11,Due!$A:$A,BA$2),0)</f>
        <v>0</v>
      </c>
      <c r="BB11" s="20">
        <f t="array" ref="BB11">IFERROR(SUMIFS(Deposits!$D:$D,Deposits!$E:$E,$C11,Deposits!$F:$F,BA$2),"0")</f>
        <v>0</v>
      </c>
      <c r="BC11" s="4" t="str" cm="1">
        <f t="array" ref="BC11">IFERROR(INDEX(Deposits!$A:$A,MATCH(1,($C11=Deposits!$E:$E)*('Daily Report'!BA$2=Deposits!$F:$F),0)),"")</f>
        <v/>
      </c>
      <c r="BD11" s="20" t="str">
        <f>IFERROR(SUMIFS(#REF!,#REF!,$C11,#REF!,BA$2),"0")</f>
        <v>0</v>
      </c>
      <c r="BE11" s="20" t="str">
        <f>IFERROR(SUMIFS(#REF!,#REF!,$C11,#REF!,BA$2),"0")</f>
        <v>0</v>
      </c>
      <c r="BF11" s="20">
        <f t="shared" si="7"/>
        <v>0</v>
      </c>
      <c r="BG11" s="20">
        <f>SUMIF($E$3:BF$3,BF$3,$E11:BF11)</f>
        <v>0</v>
      </c>
      <c r="BH11" s="8"/>
      <c r="BI11" s="20">
        <f>IFERROR(SUMIFS(Due!$D:$D,Due!$C:$C,$C11,Due!$A:$A,BI$2),0)</f>
        <v>0</v>
      </c>
      <c r="BJ11" s="20">
        <f t="array" ref="BJ11">IFERROR(SUMIFS(Deposits!$D:$D,Deposits!$E:$E,$C11,Deposits!$F:$F,BI$2),"0")</f>
        <v>0</v>
      </c>
      <c r="BK11" s="4" t="str" cm="1">
        <f t="array" ref="BK11">IFERROR(INDEX(Deposits!$A:$A,MATCH(1,($C11=Deposits!$E:$E)*('Daily Report'!BI$2=Deposits!$F:$F),0)),"")</f>
        <v/>
      </c>
      <c r="BL11" s="20" t="str">
        <f>IFERROR(SUMIFS(#REF!,#REF!,$C11,#REF!,BI$2),"0")</f>
        <v>0</v>
      </c>
      <c r="BM11" s="20" t="str">
        <f>IFERROR(SUMIFS(#REF!,#REF!,$C11,#REF!,BI$2),"0")</f>
        <v>0</v>
      </c>
      <c r="BN11" s="20">
        <f t="shared" si="8"/>
        <v>0</v>
      </c>
      <c r="BO11" s="20">
        <f>SUMIF($E$3:BN$3,BN$3,$E11:BN11)</f>
        <v>0</v>
      </c>
      <c r="BP11" s="8"/>
      <c r="BQ11" s="20">
        <f>IFERROR(SUMIFS(Due!$D:$D,Due!$C:$C,$C11,Due!$A:$A,BQ$2),0)</f>
        <v>0</v>
      </c>
      <c r="BR11" s="20">
        <f t="array" ref="BR11">IFERROR(SUMIFS(Deposits!$D:$D,Deposits!$E:$E,$C11,Deposits!$F:$F,BQ$2),"0")</f>
        <v>0</v>
      </c>
      <c r="BS11" s="4" t="str" cm="1">
        <f t="array" ref="BS11">IFERROR(INDEX(Deposits!$A:$A,MATCH(1,($C11=Deposits!$E:$E)*('Daily Report'!BQ$2=Deposits!$F:$F),0)),"")</f>
        <v/>
      </c>
      <c r="BT11" s="20" t="str">
        <f>IFERROR(SUMIFS(#REF!,#REF!,$C11,#REF!,BQ$2),"0")</f>
        <v>0</v>
      </c>
      <c r="BU11" s="20" t="str">
        <f>IFERROR(SUMIFS(#REF!,#REF!,$C11,#REF!,BQ$2),"0")</f>
        <v>0</v>
      </c>
      <c r="BV11" s="20">
        <f t="shared" si="9"/>
        <v>0</v>
      </c>
      <c r="BW11" s="20">
        <f>SUMIF($E$3:BV$3,BV$3,$E11:BV11)</f>
        <v>0</v>
      </c>
      <c r="BX11" s="8"/>
      <c r="BY11" s="20">
        <f>IFERROR(SUMIFS(Due!$D:$D,Due!$C:$C,$C11,Due!$A:$A,BY$2),0)</f>
        <v>109.76</v>
      </c>
      <c r="BZ11" s="20">
        <f t="array" ref="BZ11">IFERROR(SUMIFS(Deposits!$D:$D,Deposits!$E:$E,$C11,Deposits!$F:$F,BY$2),"0")</f>
        <v>0</v>
      </c>
      <c r="CA11" s="4" t="str" cm="1">
        <f t="array" ref="CA11">IFERROR(INDEX(Deposits!$A:$A,MATCH(1,($C11=Deposits!$E:$E)*('Daily Report'!BY$2=Deposits!$F:$F),0)),"")</f>
        <v/>
      </c>
      <c r="CB11" s="20" t="str">
        <f>IFERROR(SUMIFS(#REF!,#REF!,$C11,#REF!,BY$2),"0")</f>
        <v>0</v>
      </c>
      <c r="CC11" s="20" t="str">
        <f>IFERROR(SUMIFS(#REF!,#REF!,$C11,#REF!,BY$2),"0")</f>
        <v>0</v>
      </c>
      <c r="CD11" s="20">
        <f t="shared" si="10"/>
        <v>109.76</v>
      </c>
      <c r="CE11" s="20">
        <f>SUMIF($E$3:CD$3,CD$3,$E11:CD11)</f>
        <v>109.76</v>
      </c>
      <c r="CF11" s="8"/>
      <c r="CG11" s="20">
        <f>IFERROR(SUMIFS(Due!$D:$D,Due!$C:$C,$C11,Due!$A:$A,CG$2),0)</f>
        <v>0</v>
      </c>
      <c r="CH11" s="20">
        <f t="array" ref="CH11">IFERROR(SUMIFS(Deposits!$D:$D,Deposits!$E:$E,$C11,Deposits!$F:$F,CG$2),"0")</f>
        <v>0</v>
      </c>
      <c r="CI11" s="4" t="str" cm="1">
        <f t="array" ref="CI11">IFERROR(INDEX(Deposits!$A:$A,MATCH(1,($C11=Deposits!$E:$E)*('Daily Report'!CG$2=Deposits!$F:$F),0)),"")</f>
        <v/>
      </c>
      <c r="CJ11" s="20" t="str">
        <f>IFERROR(SUMIFS(#REF!,#REF!,$C11,#REF!,CG$2),"0")</f>
        <v>0</v>
      </c>
      <c r="CK11" s="20" t="str">
        <f>IFERROR(SUMIFS(#REF!,#REF!,$C11,#REF!,CG$2),"0")</f>
        <v>0</v>
      </c>
      <c r="CL11" s="20">
        <f t="shared" si="11"/>
        <v>0</v>
      </c>
      <c r="CM11" s="20">
        <f>SUMIF($E$3:CL$3,CL$3,$E11:CL11)</f>
        <v>109.76</v>
      </c>
      <c r="CN11" s="8"/>
      <c r="CO11" s="20">
        <f>IFERROR(SUMIFS(Due!$D:$D,Due!$C:$C,$C11,Due!$A:$A,CO$2),0)</f>
        <v>0</v>
      </c>
      <c r="CP11" s="20">
        <f t="array" ref="CP11">IFERROR(SUMIFS(Deposits!$D:$D,Deposits!$E:$E,$C11,Deposits!$F:$F,CO$2),"0")</f>
        <v>0</v>
      </c>
      <c r="CQ11" s="4" t="str" cm="1">
        <f t="array" ref="CQ11">IFERROR(INDEX(Deposits!$A:$A,MATCH(1,($C11=Deposits!$E:$E)*('Daily Report'!CO$2=Deposits!$F:$F),0)),"")</f>
        <v/>
      </c>
      <c r="CR11" s="20" t="str">
        <f>IFERROR(SUMIFS(#REF!,#REF!,$C11,#REF!,CO$2),"0")</f>
        <v>0</v>
      </c>
      <c r="CS11" s="20" t="str">
        <f>IFERROR(SUMIFS(#REF!,#REF!,$C11,#REF!,CO$2),"0")</f>
        <v>0</v>
      </c>
      <c r="CT11" s="20">
        <f t="shared" si="12"/>
        <v>0</v>
      </c>
      <c r="CU11" s="20">
        <f>SUMIF($E$3:CT$3,CT$3,$E11:CT11)</f>
        <v>109.76</v>
      </c>
      <c r="CV11" s="8"/>
      <c r="CW11" s="20">
        <f>IFERROR(SUMIFS(Due!$D:$D,Due!$C:$C,$C11,Due!$A:$A,CW$2),0)</f>
        <v>0</v>
      </c>
      <c r="CX11" s="20">
        <f t="array" ref="CX11">IFERROR(SUMIFS(Deposits!$D:$D,Deposits!$E:$E,$C11,Deposits!$F:$F,CW$2),"0")</f>
        <v>0</v>
      </c>
      <c r="CY11" s="4" t="str" cm="1">
        <f t="array" ref="CY11">IFERROR(INDEX(Deposits!$A:$A,MATCH(1,($C11=Deposits!$E:$E)*('Daily Report'!CW$2=Deposits!$F:$F),0)),"")</f>
        <v/>
      </c>
      <c r="CZ11" s="20" t="str">
        <f>IFERROR(SUMIFS(#REF!,#REF!,$C11,#REF!,CW$2),"0")</f>
        <v>0</v>
      </c>
      <c r="DA11" s="20" t="str">
        <f>IFERROR(SUMIFS(#REF!,#REF!,$C11,#REF!,CW$2),"0")</f>
        <v>0</v>
      </c>
      <c r="DB11" s="20">
        <f t="shared" si="13"/>
        <v>0</v>
      </c>
      <c r="DC11" s="20">
        <f>SUMIF($E$3:DB$3,DB$3,$E11:DB11)</f>
        <v>109.76</v>
      </c>
      <c r="DD11" s="8"/>
      <c r="DE11" s="20">
        <f>IFERROR(SUMIFS(Due!$D:$D,Due!$C:$C,$C11,Due!$A:$A,DE$2),0)</f>
        <v>0</v>
      </c>
      <c r="DF11" s="20">
        <f t="array" ref="DF11">IFERROR(SUMIFS(Deposits!$D:$D,Deposits!$E:$E,$C11,Deposits!$F:$F,DE$2),"0")</f>
        <v>0</v>
      </c>
      <c r="DG11" s="4" t="str" cm="1">
        <f t="array" ref="DG11">IFERROR(INDEX(Deposits!$A:$A,MATCH(1,($C11=Deposits!$E:$E)*('Daily Report'!DE$2=Deposits!$F:$F),0)),"")</f>
        <v/>
      </c>
      <c r="DH11" s="20" t="str">
        <f>IFERROR(SUMIFS(#REF!,#REF!,$C11,#REF!,DE$2),"0")</f>
        <v>0</v>
      </c>
      <c r="DI11" s="20" t="str">
        <f>IFERROR(SUMIFS(#REF!,#REF!,$C11,#REF!,DE$2),"0")</f>
        <v>0</v>
      </c>
      <c r="DJ11" s="20">
        <f t="shared" si="14"/>
        <v>0</v>
      </c>
      <c r="DK11" s="20">
        <f>SUMIF($E$3:DJ$3,DJ$3,$E11:DJ11)</f>
        <v>109.76</v>
      </c>
      <c r="DL11" s="8"/>
      <c r="DM11" s="20">
        <f>IFERROR(SUMIFS(Due!$D:$D,Due!$C:$C,$C11,Due!$A:$A,DM$2),0)</f>
        <v>0</v>
      </c>
      <c r="DN11" s="20">
        <f t="array" ref="DN11">IFERROR(SUMIFS(Deposits!$D:$D,Deposits!$E:$E,$C11,Deposits!$F:$F,DM$2),"0")</f>
        <v>0</v>
      </c>
      <c r="DO11" s="4" t="str" cm="1">
        <f t="array" ref="DO11">IFERROR(INDEX(Deposits!$A:$A,MATCH(1,($C11=Deposits!$E:$E)*('Daily Report'!DM$2=Deposits!$F:$F),0)),"")</f>
        <v/>
      </c>
      <c r="DP11" s="20" t="str">
        <f>IFERROR(SUMIFS(#REF!,#REF!,$C11,#REF!,DM$2),"0")</f>
        <v>0</v>
      </c>
      <c r="DQ11" s="20" t="str">
        <f>IFERROR(SUMIFS(#REF!,#REF!,$C11,#REF!,DM$2),"0")</f>
        <v>0</v>
      </c>
      <c r="DR11" s="20">
        <f t="shared" si="15"/>
        <v>0</v>
      </c>
      <c r="DS11" s="20">
        <f>SUMIF($E$3:DR$3,DR$3,$E11:DR11)</f>
        <v>109.76</v>
      </c>
      <c r="DT11" s="8"/>
      <c r="DU11" s="20">
        <f>IFERROR(SUMIFS(Due!$D:$D,Due!$C:$C,$C11,Due!$A:$A,DU$2),0)</f>
        <v>0</v>
      </c>
      <c r="DV11" s="20">
        <f t="array" ref="DV11">IFERROR(SUMIFS(Deposits!$D:$D,Deposits!$E:$E,$C11,Deposits!$F:$F,DU$2),"0")</f>
        <v>0</v>
      </c>
      <c r="DW11" s="4" t="str" cm="1">
        <f t="array" ref="DW11">IFERROR(INDEX(Deposits!$A:$A,MATCH(1,($C11=Deposits!$E:$E)*('Daily Report'!DU$2=Deposits!$F:$F),0)),"")</f>
        <v/>
      </c>
      <c r="DX11" s="20" t="str">
        <f>IFERROR(SUMIFS(#REF!,#REF!,$C11,#REF!,DU$2),"0")</f>
        <v>0</v>
      </c>
      <c r="DY11" s="20" t="str">
        <f>IFERROR(SUMIFS(#REF!,#REF!,$C11,#REF!,DU$2),"0")</f>
        <v>0</v>
      </c>
      <c r="DZ11" s="20">
        <f t="shared" si="16"/>
        <v>0</v>
      </c>
      <c r="EA11" s="20">
        <f>SUMIF($E$3:DZ$3,DZ$3,$E11:DZ11)</f>
        <v>109.76</v>
      </c>
      <c r="EB11" s="8"/>
      <c r="EC11" s="20">
        <f>IFERROR(SUMIFS(Due!$D:$D,Due!$C:$C,$C11,Due!$A:$A,EC$2),0)</f>
        <v>0</v>
      </c>
      <c r="ED11" s="20">
        <f t="array" ref="ED11">IFERROR(SUMIFS(Deposits!$D:$D,Deposits!$E:$E,$C11,Deposits!$F:$F,EC$2),"0")</f>
        <v>0</v>
      </c>
      <c r="EE11" s="4" t="str" cm="1">
        <f t="array" ref="EE11">IFERROR(INDEX(Deposits!$A:$A,MATCH(1,($C11=Deposits!$E:$E)*('Daily Report'!EC$2=Deposits!$F:$F),0)),"")</f>
        <v/>
      </c>
      <c r="EF11" s="20" t="str">
        <f>IFERROR(SUMIFS(#REF!,#REF!,$C11,#REF!,EC$2),"0")</f>
        <v>0</v>
      </c>
      <c r="EG11" s="20" t="str">
        <f>IFERROR(SUMIFS(#REF!,#REF!,$C11,#REF!,EC$2),"0")</f>
        <v>0</v>
      </c>
      <c r="EH11" s="20">
        <f t="shared" si="17"/>
        <v>0</v>
      </c>
      <c r="EI11" s="20">
        <f>SUMIF($E$3:EH$3,EH$3,$E11:EH11)</f>
        <v>109.76</v>
      </c>
      <c r="EJ11" s="8"/>
      <c r="EK11" s="20">
        <f>IFERROR(SUMIFS(Due!$D:$D,Due!$C:$C,$C11,Due!$A:$A,EK$2),0)</f>
        <v>0</v>
      </c>
      <c r="EL11" s="20">
        <f t="array" ref="EL11">IFERROR(SUMIFS(Deposits!$D:$D,Deposits!$E:$E,$C11,Deposits!$F:$F,EK$2),"0")</f>
        <v>0</v>
      </c>
      <c r="EM11" s="4" t="str" cm="1">
        <f t="array" ref="EM11">IFERROR(INDEX(Deposits!$A:$A,MATCH(1,($C11=Deposits!$E:$E)*('Daily Report'!EK$2=Deposits!$F:$F),0)),"")</f>
        <v/>
      </c>
      <c r="EN11" s="20" t="str">
        <f>IFERROR(SUMIFS(#REF!,#REF!,$C11,#REF!,EK$2),"0")</f>
        <v>0</v>
      </c>
      <c r="EO11" s="20" t="str">
        <f>IFERROR(SUMIFS(#REF!,#REF!,$C11,#REF!,EK$2),"0")</f>
        <v>0</v>
      </c>
      <c r="EP11" s="20">
        <f t="shared" si="18"/>
        <v>0</v>
      </c>
      <c r="EQ11" s="20">
        <f>SUMIF($E$3:EP$3,EP$3,$E11:EP11)</f>
        <v>109.76</v>
      </c>
      <c r="ER11" s="8"/>
      <c r="ES11" s="20">
        <f>IFERROR(SUMIFS(Due!$D:$D,Due!$C:$C,$C11,Due!$A:$A,ES$2),0)</f>
        <v>0</v>
      </c>
      <c r="ET11" s="20">
        <f t="array" ref="ET11">IFERROR(SUMIFS(Deposits!$D:$D,Deposits!$E:$E,$C11,Deposits!$F:$F,ES$2),"0")</f>
        <v>0</v>
      </c>
      <c r="EU11" s="4" t="str" cm="1">
        <f t="array" ref="EU11">IFERROR(INDEX(Deposits!$A:$A,MATCH(1,($C11=Deposits!$E:$E)*('Daily Report'!ES$2=Deposits!$F:$F),0)),"")</f>
        <v/>
      </c>
      <c r="EV11" s="20" t="str">
        <f>IFERROR(SUMIFS(#REF!,#REF!,$C11,#REF!,ES$2),"0")</f>
        <v>0</v>
      </c>
      <c r="EW11" s="20" t="str">
        <f>IFERROR(SUMIFS(#REF!,#REF!,$C11,#REF!,ES$2),"0")</f>
        <v>0</v>
      </c>
      <c r="EX11" s="20">
        <f t="shared" si="19"/>
        <v>0</v>
      </c>
      <c r="EY11" s="20">
        <f>SUMIF($E$3:EX$3,EX$3,$E11:EX11)</f>
        <v>109.76</v>
      </c>
      <c r="EZ11" s="8"/>
      <c r="FA11" s="20">
        <f>IFERROR(SUMIFS(Due!$D:$D,Due!$C:$C,$C11,Due!$A:$A,FA$2),0)</f>
        <v>0</v>
      </c>
      <c r="FB11" s="20">
        <f t="array" ref="FB11">IFERROR(SUMIFS(Deposits!$D:$D,Deposits!$E:$E,$C11,Deposits!$F:$F,FA$2),"0")</f>
        <v>0</v>
      </c>
      <c r="FC11" s="4" t="str" cm="1">
        <f t="array" ref="FC11">IFERROR(INDEX(Deposits!$A:$A,MATCH(1,($C11=Deposits!$E:$E)*('Daily Report'!FA$2=Deposits!$F:$F),0)),"")</f>
        <v/>
      </c>
      <c r="FD11" s="20" t="str">
        <f>IFERROR(SUMIFS(#REF!,#REF!,$C11,#REF!,FA$2),"0")</f>
        <v>0</v>
      </c>
      <c r="FE11" s="20" t="str">
        <f>IFERROR(SUMIFS(#REF!,#REF!,$C11,#REF!,FA$2),"0")</f>
        <v>0</v>
      </c>
      <c r="FF11" s="20">
        <f t="shared" si="20"/>
        <v>0</v>
      </c>
      <c r="FG11" s="20">
        <f>SUMIF($E$3:FF$3,FF$3,$E11:FF11)</f>
        <v>109.76</v>
      </c>
      <c r="FH11" s="8"/>
      <c r="FI11" s="20">
        <f>IFERROR(SUMIFS(Due!$D:$D,Due!$C:$C,$C11,Due!$A:$A,FI$2),0)</f>
        <v>0</v>
      </c>
      <c r="FJ11" s="20">
        <f t="array" ref="FJ11">IFERROR(SUMIFS(Deposits!$D:$D,Deposits!$E:$E,$C11,Deposits!$F:$F,FI$2),"0")</f>
        <v>0</v>
      </c>
      <c r="FK11" s="4" t="str" cm="1">
        <f t="array" ref="FK11">IFERROR(INDEX(Deposits!$A:$A,MATCH(1,($C11=Deposits!$E:$E)*('Daily Report'!FI$2=Deposits!$F:$F),0)),"")</f>
        <v/>
      </c>
      <c r="FL11" s="20" t="str">
        <f>IFERROR(SUMIFS(#REF!,#REF!,$C11,#REF!,FI$2),"0")</f>
        <v>0</v>
      </c>
      <c r="FM11" s="20" t="str">
        <f>IFERROR(SUMIFS(#REF!,#REF!,$C11,#REF!,FI$2),"0")</f>
        <v>0</v>
      </c>
      <c r="FN11" s="20">
        <f t="shared" si="21"/>
        <v>0</v>
      </c>
      <c r="FO11" s="20">
        <f>SUMIF($E$3:FN$3,FN$3,$E11:FN11)</f>
        <v>109.76</v>
      </c>
      <c r="FP11" s="8"/>
      <c r="FQ11" s="20">
        <f>IFERROR(SUMIFS(Due!$D:$D,Due!$C:$C,$C11,Due!$A:$A,FQ$2),0)</f>
        <v>0</v>
      </c>
      <c r="FR11" s="20">
        <f t="array" ref="FR11">IFERROR(SUMIFS(Deposits!$D:$D,Deposits!$E:$E,$C11,Deposits!$F:$F,FQ$2),"0")</f>
        <v>0</v>
      </c>
      <c r="FS11" s="4" t="str" cm="1">
        <f t="array" ref="FS11">IFERROR(INDEX(Deposits!$A:$A,MATCH(1,($C11=Deposits!$E:$E)*('Daily Report'!FQ$2=Deposits!$F:$F),0)),"")</f>
        <v/>
      </c>
      <c r="FT11" s="20" t="str">
        <f>IFERROR(SUMIFS(#REF!,#REF!,$C11,#REF!,FQ$2),"0")</f>
        <v>0</v>
      </c>
      <c r="FU11" s="20" t="str">
        <f>IFERROR(SUMIFS(#REF!,#REF!,$C11,#REF!,FQ$2),"0")</f>
        <v>0</v>
      </c>
      <c r="FV11" s="20">
        <f t="shared" si="22"/>
        <v>0</v>
      </c>
      <c r="FW11" s="20">
        <f>SUMIF($E$3:FV$3,FV$3,$E11:FV11)</f>
        <v>109.76</v>
      </c>
      <c r="FX11" s="8"/>
      <c r="FY11" s="20">
        <f>IFERROR(SUMIFS(Due!$D:$D,Due!$C:$C,$C11,Due!$A:$A,FY$2),0)</f>
        <v>0</v>
      </c>
      <c r="FZ11" s="20">
        <f t="array" ref="FZ11">IFERROR(SUMIFS(Deposits!$D:$D,Deposits!$E:$E,$C11,Deposits!$F:$F,FY$2),"0")</f>
        <v>0</v>
      </c>
      <c r="GA11" s="4" t="str" cm="1">
        <f t="array" ref="GA11">IFERROR(INDEX(Deposits!$A:$A,MATCH(1,($C11=Deposits!$E:$E)*('Daily Report'!FY$2=Deposits!$F:$F),0)),"")</f>
        <v/>
      </c>
      <c r="GB11" s="20" t="str">
        <f>IFERROR(SUMIFS(#REF!,#REF!,$C11,#REF!,FY$2),"0")</f>
        <v>0</v>
      </c>
      <c r="GC11" s="20" t="str">
        <f>IFERROR(SUMIFS(#REF!,#REF!,$C11,#REF!,FY$2),"0")</f>
        <v>0</v>
      </c>
      <c r="GD11" s="20">
        <f t="shared" si="23"/>
        <v>0</v>
      </c>
      <c r="GE11" s="20">
        <f>SUMIF($E$3:GD$3,GD$3,$E11:GD11)</f>
        <v>109.76</v>
      </c>
      <c r="GF11" s="8"/>
      <c r="GG11" s="20">
        <f>IFERROR(SUMIFS(Due!$D:$D,Due!$C:$C,$C11,Due!$A:$A,GG$2),0)</f>
        <v>0</v>
      </c>
      <c r="GH11" s="20">
        <f t="array" ref="GH11">IFERROR(SUMIFS(Deposits!$D:$D,Deposits!$E:$E,$C11,Deposits!$F:$F,GG$2),"0")</f>
        <v>0</v>
      </c>
      <c r="GI11" s="4" t="str" cm="1">
        <f t="array" ref="GI11">IFERROR(INDEX(Deposits!$A:$A,MATCH(1,($C11=Deposits!$E:$E)*('Daily Report'!GG$2=Deposits!$F:$F),0)),"")</f>
        <v/>
      </c>
      <c r="GJ11" s="20" t="str">
        <f>IFERROR(SUMIFS(#REF!,#REF!,$C11,#REF!,GG$2),"0")</f>
        <v>0</v>
      </c>
      <c r="GK11" s="20" t="str">
        <f>IFERROR(SUMIFS(#REF!,#REF!,$C11,#REF!,GG$2),"0")</f>
        <v>0</v>
      </c>
      <c r="GL11" s="20">
        <f t="shared" si="24"/>
        <v>0</v>
      </c>
      <c r="GM11" s="20">
        <f>SUMIF($E$3:GL$3,GL$3,$E11:GL11)</f>
        <v>109.76</v>
      </c>
      <c r="GN11" s="8"/>
      <c r="GO11" s="20">
        <f>IFERROR(SUMIFS(Due!$D:$D,Due!$C:$C,$C11,Due!$A:$A,GO$2),0)</f>
        <v>0</v>
      </c>
      <c r="GP11" s="20">
        <f t="array" ref="GP11">IFERROR(SUMIFS(Deposits!$D:$D,Deposits!$E:$E,$C11,Deposits!$F:$F,GO$2),"0")</f>
        <v>0</v>
      </c>
      <c r="GQ11" s="4" t="str" cm="1">
        <f t="array" ref="GQ11">IFERROR(INDEX(Deposits!$A:$A,MATCH(1,($C11=Deposits!$E:$E)*('Daily Report'!GO$2=Deposits!$F:$F),0)),"")</f>
        <v/>
      </c>
      <c r="GR11" s="20" t="str">
        <f>IFERROR(SUMIFS(#REF!,#REF!,$C11,#REF!,GO$2),"0")</f>
        <v>0</v>
      </c>
      <c r="GS11" s="20" t="str">
        <f>IFERROR(SUMIFS(#REF!,#REF!,$C11,#REF!,GO$2),"0")</f>
        <v>0</v>
      </c>
      <c r="GT11" s="20">
        <f t="shared" si="25"/>
        <v>0</v>
      </c>
      <c r="GU11" s="20">
        <f>SUMIF($E$3:GT$3,GT$3,$E11:GT11)</f>
        <v>109.76</v>
      </c>
      <c r="GV11" s="8"/>
      <c r="GW11" s="20">
        <f>IFERROR(SUMIFS(Due!$D:$D,Due!$C:$C,$C11,Due!$A:$A,GW$2),0)</f>
        <v>0</v>
      </c>
      <c r="GX11" s="20">
        <f t="array" ref="GX11">IFERROR(SUMIFS(Deposits!$D:$D,Deposits!$E:$E,$C11,Deposits!$F:$F,GW$2),"0")</f>
        <v>0</v>
      </c>
      <c r="GY11" s="4" t="str" cm="1">
        <f t="array" ref="GY11">IFERROR(INDEX(Deposits!$A:$A,MATCH(1,($C11=Deposits!$E:$E)*('Daily Report'!GW$2=Deposits!$F:$F),0)),"")</f>
        <v/>
      </c>
      <c r="GZ11" s="20" t="str">
        <f>IFERROR(SUMIFS(#REF!,#REF!,$C11,#REF!,GW$2),"0")</f>
        <v>0</v>
      </c>
      <c r="HA11" s="20" t="str">
        <f>IFERROR(SUMIFS(#REF!,#REF!,$C11,#REF!,GW$2),"0")</f>
        <v>0</v>
      </c>
      <c r="HB11" s="20">
        <f t="shared" si="26"/>
        <v>0</v>
      </c>
      <c r="HC11" s="20">
        <f>SUMIF($E$3:HB$3,HB$3,$E11:HB11)</f>
        <v>109.76</v>
      </c>
      <c r="HD11" s="8"/>
      <c r="HE11" s="20">
        <f>IFERROR(SUMIFS(Due!$D:$D,Due!$C:$C,$C11,Due!$A:$A,HE$2),0)</f>
        <v>0</v>
      </c>
      <c r="HF11" s="20">
        <f t="array" ref="HF11">IFERROR(SUMIFS(Deposits!$D:$D,Deposits!$E:$E,$C11,Deposits!$F:$F,HE$2),"0")</f>
        <v>0</v>
      </c>
      <c r="HG11" s="4" t="str" cm="1">
        <f t="array" ref="HG11">IFERROR(INDEX(Deposits!$A:$A,MATCH(1,($C11=Deposits!$E:$E)*('Daily Report'!HE$2=Deposits!$F:$F),0)),"")</f>
        <v/>
      </c>
      <c r="HH11" s="20" t="str">
        <f>IFERROR(SUMIFS(#REF!,#REF!,$C11,#REF!,HE$2),"0")</f>
        <v>0</v>
      </c>
      <c r="HI11" s="20" t="str">
        <f>IFERROR(SUMIFS(#REF!,#REF!,$C11,#REF!,HE$2),"0")</f>
        <v>0</v>
      </c>
      <c r="HJ11" s="20">
        <f t="shared" si="27"/>
        <v>0</v>
      </c>
      <c r="HK11" s="20">
        <f>SUMIF($E$3:HJ$3,HJ$3,$E11:HJ11)</f>
        <v>109.76</v>
      </c>
      <c r="HL11" s="8"/>
      <c r="HM11" s="20">
        <f>IFERROR(SUMIFS(Due!$D:$D,Due!$C:$C,$C11,Due!$A:$A,HM$2),0)</f>
        <v>0</v>
      </c>
      <c r="HN11" s="20">
        <f t="array" ref="HN11">IFERROR(SUMIFS(Deposits!$D:$D,Deposits!$E:$E,$C11,Deposits!$F:$F,HM$2),"0")</f>
        <v>0</v>
      </c>
      <c r="HO11" s="4" t="str" cm="1">
        <f t="array" ref="HO11">IFERROR(INDEX(Deposits!$A:$A,MATCH(1,($C11=Deposits!$E:$E)*('Daily Report'!HM$2=Deposits!$F:$F),0)),"")</f>
        <v/>
      </c>
      <c r="HP11" s="20" t="str">
        <f>IFERROR(SUMIFS(#REF!,#REF!,$C11,#REF!,HM$2),"0")</f>
        <v>0</v>
      </c>
      <c r="HQ11" s="20" t="str">
        <f>IFERROR(SUMIFS(#REF!,#REF!,$C11,#REF!,HM$2),"0")</f>
        <v>0</v>
      </c>
      <c r="HR11" s="20">
        <f t="shared" si="28"/>
        <v>0</v>
      </c>
      <c r="HS11" s="20">
        <f>SUMIF($E$3:HR$3,HR$3,$E11:HR11)</f>
        <v>109.76</v>
      </c>
      <c r="HT11" s="8"/>
      <c r="HU11" s="20">
        <f>IFERROR(SUMIFS(Due!$D:$D,Due!$C:$C,$C11,Due!$A:$A,HU$2),0)</f>
        <v>0</v>
      </c>
      <c r="HV11" s="20">
        <f t="array" ref="HV11">IFERROR(SUMIFS(Deposits!$D:$D,Deposits!$E:$E,$C11,Deposits!$F:$F,HU$2),"0")</f>
        <v>0</v>
      </c>
      <c r="HW11" s="4" t="str" cm="1">
        <f t="array" ref="HW11">IFERROR(INDEX(Deposits!$A:$A,MATCH(1,($C11=Deposits!$E:$E)*('Daily Report'!HU$2=Deposits!$F:$F),0)),"")</f>
        <v/>
      </c>
      <c r="HX11" s="20" t="str">
        <f>IFERROR(SUMIFS(#REF!,#REF!,$C11,#REF!,HU$2),"0")</f>
        <v>0</v>
      </c>
      <c r="HY11" s="20" t="str">
        <f>IFERROR(SUMIFS(#REF!,#REF!,$C11,#REF!,HU$2),"0")</f>
        <v>0</v>
      </c>
      <c r="HZ11" s="20">
        <f t="shared" ref="HZ11" si="45">HU11-HV11-HX11-HY11</f>
        <v>0</v>
      </c>
      <c r="IA11" s="20">
        <f t="shared" ref="IA11" si="46">SUMIF($E$3:HZ$3,HZ$3,$E11:HZ11)</f>
        <v>109.76</v>
      </c>
      <c r="IB11" s="8"/>
      <c r="IC11" s="20">
        <f>IFERROR(SUMIFS(Due!$D:$D,Due!$C:$C,$C11,Due!$A:$A,IC$2),0)</f>
        <v>0</v>
      </c>
      <c r="ID11" s="20">
        <f t="array" ref="ID11">IFERROR(SUMIFS(Deposits!$D:$D,Deposits!$E:$E,$C11,Deposits!$F:$F,IC$2),"0")</f>
        <v>0</v>
      </c>
      <c r="IE11" s="4" t="str" cm="1">
        <f t="array" ref="IE11">IFERROR(INDEX(Deposits!$A:$A,MATCH(1,($C11=Deposits!$E:$E)*('Daily Report'!IC$2=Deposits!$F:$F),0)),"")</f>
        <v/>
      </c>
      <c r="IF11" s="20" t="str">
        <f>IFERROR(SUMIFS(#REF!,#REF!,$C11,#REF!,IC$2),"0")</f>
        <v>0</v>
      </c>
      <c r="IG11" s="20" t="str">
        <f>IFERROR(SUMIFS(#REF!,#REF!,$C11,#REF!,IC$2),"0")</f>
        <v>0</v>
      </c>
      <c r="IH11" s="20">
        <f t="shared" si="33"/>
        <v>0</v>
      </c>
      <c r="II11" s="20">
        <f t="shared" si="30"/>
        <v>109.76</v>
      </c>
      <c r="IJ11" s="8"/>
      <c r="IK11" s="20">
        <f>IFERROR(SUMIFS(Due!$D:$D,Due!$C:$C,$C11,Due!$A:$A,IK$2),0)</f>
        <v>0</v>
      </c>
      <c r="IL11" s="20">
        <f t="array" ref="IL11">IFERROR(SUMIFS(Deposits!$D:$D,Deposits!$E:$E,$C11,Deposits!$F:$F,IK$2),"0")</f>
        <v>0</v>
      </c>
      <c r="IM11" s="4" t="str" cm="1">
        <f t="array" ref="IM11">IFERROR(INDEX(Deposits!$A:$A,MATCH(1,($C11=Deposits!$E:$E)*('Daily Report'!IK$2=Deposits!$F:$F),0)),"")</f>
        <v/>
      </c>
      <c r="IN11" s="20" t="str">
        <f>IFERROR(SUMIFS(#REF!,#REF!,$C11,#REF!,IK$2),"0")</f>
        <v>0</v>
      </c>
      <c r="IO11" s="20" t="str">
        <f>IFERROR(SUMIFS(#REF!,#REF!,$C11,#REF!,IK$2),"0")</f>
        <v>0</v>
      </c>
      <c r="IP11" s="20">
        <f t="shared" si="34"/>
        <v>0</v>
      </c>
      <c r="IQ11" s="20">
        <f t="shared" si="31"/>
        <v>109.76</v>
      </c>
    </row>
    <row r="12" spans="1:251" ht="15.75" customHeight="1" x14ac:dyDescent="0.3">
      <c r="A12" s="2">
        <v>9</v>
      </c>
      <c r="B12" s="38">
        <v>37301</v>
      </c>
      <c r="C12" s="38">
        <v>37301</v>
      </c>
      <c r="D12" s="8"/>
      <c r="E12" s="20">
        <f>IFERROR(SUMIFS(Due!$D:$D,Due!$C:$C,$C12,Due!$A:$A,E$2),0)</f>
        <v>0</v>
      </c>
      <c r="F12" s="20">
        <f>IFERROR(SUMIFS(Deposits!$D:$D,Deposits!$E:$E,$C12,Deposits!$F:$F,E$2),"0")</f>
        <v>0</v>
      </c>
      <c r="G12" s="4" t="str" cm="1">
        <f t="array" ref="G12">IFERROR(INDEX(Deposits!$A:$A,MATCH(1,($C12=Deposits!$E:$E)*('Daily Report'!E$2=Deposits!$F:$F),0)),"")</f>
        <v/>
      </c>
      <c r="H12" s="20" t="str">
        <f>IFERROR(SUMIFS(#REF!,#REF!,$C12,#REF!,E$2),"0")</f>
        <v>0</v>
      </c>
      <c r="I12" s="20" t="str">
        <f>IFERROR(SUMIFS(#REF!,#REF!,$C12,#REF!,E$2),"0")</f>
        <v>0</v>
      </c>
      <c r="J12" s="20">
        <f t="shared" si="0"/>
        <v>0</v>
      </c>
      <c r="K12" s="20">
        <f t="shared" si="1"/>
        <v>0</v>
      </c>
      <c r="L12" s="8"/>
      <c r="M12" s="20">
        <f>IFERROR(SUMIFS(Due!$D:$D,Due!$C:$C,$C12,Due!$A:$A,M$2),0)</f>
        <v>0</v>
      </c>
      <c r="N12" s="20">
        <f t="array" ref="N12">IFERROR(SUMIFS(Deposits!$D:$D,Deposits!$E:$E,$C12,Deposits!$F:$F,M$2),"0")</f>
        <v>0</v>
      </c>
      <c r="O12" s="4" t="str" cm="1">
        <f t="array" ref="O12">IFERROR(INDEX(Deposits!$A:$A,MATCH(1,($C12=Deposits!$E:$E)*('Daily Report'!M$2=Deposits!$F:$F),0)),"")</f>
        <v/>
      </c>
      <c r="P12" s="20" t="str">
        <f>IFERROR(SUMIFS(#REF!,#REF!,$C12,#REF!,M$2),"0")</f>
        <v>0</v>
      </c>
      <c r="Q12" s="20" t="str">
        <f>IFERROR(SUMIFS(#REF!,#REF!,$C12,#REF!,M$2),"0")</f>
        <v>0</v>
      </c>
      <c r="R12" s="20">
        <f t="shared" si="2"/>
        <v>0</v>
      </c>
      <c r="S12" s="20">
        <f>SUMIF($E$3:R$3,R$3,$E12:R12)</f>
        <v>0</v>
      </c>
      <c r="T12" s="8"/>
      <c r="U12" s="20">
        <f>IFERROR(SUMIFS(Due!$D:$D,Due!$C:$C,$C12,Due!$A:$A,U$2),0)</f>
        <v>0</v>
      </c>
      <c r="V12" s="20">
        <f t="array" ref="V12">IFERROR(SUMIFS(Deposits!$D:$D,Deposits!$E:$E,$C12,Deposits!$F:$F,U$2),"0")</f>
        <v>0</v>
      </c>
      <c r="W12" s="4" t="str" cm="1">
        <f t="array" ref="W12">IFERROR(INDEX(Deposits!$A:$A,MATCH(1,($C12=Deposits!$E:$E)*('Daily Report'!U$2=Deposits!$F:$F),0)),"")</f>
        <v/>
      </c>
      <c r="X12" s="20" t="str">
        <f>IFERROR(SUMIFS(#REF!,#REF!,$C12,#REF!,U$2),"0")</f>
        <v>0</v>
      </c>
      <c r="Y12" s="20" t="str">
        <f>IFERROR(SUMIFS(#REF!,#REF!,$C12,#REF!,U$2),"0")</f>
        <v>0</v>
      </c>
      <c r="Z12" s="20">
        <f t="shared" si="3"/>
        <v>0</v>
      </c>
      <c r="AA12" s="20">
        <f>SUMIF($E$3:Z$3,Z$3,$E12:Z12)</f>
        <v>0</v>
      </c>
      <c r="AB12" s="8"/>
      <c r="AC12" s="20">
        <f>IFERROR(SUMIFS(Due!$D:$D,Due!$C:$C,$C12,Due!$A:$A,AC$2),0)</f>
        <v>0</v>
      </c>
      <c r="AD12" s="20">
        <f t="array" ref="AD12">IFERROR(SUMIFS(Deposits!$D:$D,Deposits!$E:$E,$C12,Deposits!$F:$F,AC$2),"0")</f>
        <v>0</v>
      </c>
      <c r="AE12" s="4" t="str" cm="1">
        <f t="array" ref="AE12">IFERROR(INDEX(Deposits!$A:$A,MATCH(1,($C12=Deposits!$E:$E)*('Daily Report'!AC$2=Deposits!$F:$F),0)),"")</f>
        <v/>
      </c>
      <c r="AF12" s="20" t="str">
        <f>IFERROR(SUMIFS(#REF!,#REF!,$C12,#REF!,AC$2),"0")</f>
        <v>0</v>
      </c>
      <c r="AG12" s="20" t="str">
        <f>IFERROR(SUMIFS(#REF!,#REF!,$C12,#REF!,AC$2),"0")</f>
        <v>0</v>
      </c>
      <c r="AH12" s="20">
        <f t="shared" si="4"/>
        <v>0</v>
      </c>
      <c r="AI12" s="20">
        <f>SUMIF($E$3:AH$3,AH$3,$E12:AH12)</f>
        <v>0</v>
      </c>
      <c r="AJ12" s="8"/>
      <c r="AK12" s="20">
        <f>IFERROR(SUMIFS(Due!$D:$D,Due!$C:$C,$C12,Due!$A:$A,AK$2),0)</f>
        <v>0</v>
      </c>
      <c r="AL12" s="20">
        <f t="array" ref="AL12">IFERROR(SUMIFS(Deposits!$D:$D,Deposits!$E:$E,$C12,Deposits!$F:$F,AK$2),"0")</f>
        <v>0</v>
      </c>
      <c r="AM12" s="4" t="str" cm="1">
        <f t="array" ref="AM12">IFERROR(INDEX(Deposits!$A:$A,MATCH(1,($C12=Deposits!$E:$E)*('Daily Report'!AK$2=Deposits!$F:$F),0)),"")</f>
        <v/>
      </c>
      <c r="AN12" s="20" t="str">
        <f>IFERROR(SUMIFS(#REF!,#REF!,$C12,#REF!,AK$2),"0")</f>
        <v>0</v>
      </c>
      <c r="AO12" s="20" t="str">
        <f>IFERROR(SUMIFS(#REF!,#REF!,$C12,#REF!,AK$2),"0")</f>
        <v>0</v>
      </c>
      <c r="AP12" s="20">
        <f t="shared" si="5"/>
        <v>0</v>
      </c>
      <c r="AQ12" s="20">
        <f>SUMIF($E$3:AP$3,AP$3,$E12:AP12)</f>
        <v>0</v>
      </c>
      <c r="AR12" s="8"/>
      <c r="AS12" s="20">
        <f>IFERROR(SUMIFS(Due!$D:$D,Due!$C:$C,$C12,Due!$A:$A,AS$2),0)</f>
        <v>0</v>
      </c>
      <c r="AT12" s="20">
        <f t="array" ref="AT12">IFERROR(SUMIFS(Deposits!$D:$D,Deposits!$E:$E,$C12,Deposits!$F:$F,AS$2),"0")</f>
        <v>0</v>
      </c>
      <c r="AU12" s="4" t="str" cm="1">
        <f t="array" ref="AU12">IFERROR(INDEX(Deposits!$A:$A,MATCH(1,($C12=Deposits!$E:$E)*('Daily Report'!AS$2=Deposits!$F:$F),0)),"")</f>
        <v/>
      </c>
      <c r="AV12" s="20" t="str">
        <f>IFERROR(SUMIFS(#REF!,#REF!,$C12,#REF!,AS$2),"0")</f>
        <v>0</v>
      </c>
      <c r="AW12" s="20" t="str">
        <f>IFERROR(SUMIFS(#REF!,#REF!,$C12,#REF!,AS$2),"0")</f>
        <v>0</v>
      </c>
      <c r="AX12" s="20">
        <f t="shared" si="6"/>
        <v>0</v>
      </c>
      <c r="AY12" s="20">
        <f>SUMIF($E$3:AX$3,AX$3,$E12:AX12)</f>
        <v>0</v>
      </c>
      <c r="AZ12" s="8"/>
      <c r="BA12" s="20">
        <f>IFERROR(SUMIFS(Due!$D:$D,Due!$C:$C,$C12,Due!$A:$A,BA$2),0)</f>
        <v>0</v>
      </c>
      <c r="BB12" s="20">
        <f t="array" ref="BB12">IFERROR(SUMIFS(Deposits!$D:$D,Deposits!$E:$E,$C12,Deposits!$F:$F,BA$2),"0")</f>
        <v>0</v>
      </c>
      <c r="BC12" s="4" t="str" cm="1">
        <f t="array" ref="BC12">IFERROR(INDEX(Deposits!$A:$A,MATCH(1,($C12=Deposits!$E:$E)*('Daily Report'!BA$2=Deposits!$F:$F),0)),"")</f>
        <v/>
      </c>
      <c r="BD12" s="20" t="str">
        <f>IFERROR(SUMIFS(#REF!,#REF!,$C12,#REF!,BA$2),"0")</f>
        <v>0</v>
      </c>
      <c r="BE12" s="20" t="str">
        <f>IFERROR(SUMIFS(#REF!,#REF!,$C12,#REF!,BA$2),"0")</f>
        <v>0</v>
      </c>
      <c r="BF12" s="20">
        <f t="shared" si="7"/>
        <v>0</v>
      </c>
      <c r="BG12" s="20">
        <f>SUMIF($E$3:BF$3,BF$3,$E12:BF12)</f>
        <v>0</v>
      </c>
      <c r="BH12" s="8"/>
      <c r="BI12" s="20">
        <f>IFERROR(SUMIFS(Due!$D:$D,Due!$C:$C,$C12,Due!$A:$A,BI$2),0)</f>
        <v>0</v>
      </c>
      <c r="BJ12" s="20">
        <f t="array" ref="BJ12">IFERROR(SUMIFS(Deposits!$D:$D,Deposits!$E:$E,$C12,Deposits!$F:$F,BI$2),"0")</f>
        <v>0</v>
      </c>
      <c r="BK12" s="4" t="str" cm="1">
        <f t="array" ref="BK12">IFERROR(INDEX(Deposits!$A:$A,MATCH(1,($C12=Deposits!$E:$E)*('Daily Report'!BI$2=Deposits!$F:$F),0)),"")</f>
        <v/>
      </c>
      <c r="BL12" s="20" t="str">
        <f>IFERROR(SUMIFS(#REF!,#REF!,$C12,#REF!,BI$2),"0")</f>
        <v>0</v>
      </c>
      <c r="BM12" s="20" t="str">
        <f>IFERROR(SUMIFS(#REF!,#REF!,$C12,#REF!,BI$2),"0")</f>
        <v>0</v>
      </c>
      <c r="BN12" s="20">
        <f t="shared" si="8"/>
        <v>0</v>
      </c>
      <c r="BO12" s="20">
        <f>SUMIF($E$3:BN$3,BN$3,$E12:BN12)</f>
        <v>0</v>
      </c>
      <c r="BP12" s="8"/>
      <c r="BQ12" s="20">
        <f>IFERROR(SUMIFS(Due!$D:$D,Due!$C:$C,$C12,Due!$A:$A,BQ$2),0)</f>
        <v>0</v>
      </c>
      <c r="BR12" s="20">
        <f t="array" ref="BR12">IFERROR(SUMIFS(Deposits!$D:$D,Deposits!$E:$E,$C12,Deposits!$F:$F,BQ$2),"0")</f>
        <v>0</v>
      </c>
      <c r="BS12" s="4" t="str" cm="1">
        <f t="array" ref="BS12">IFERROR(INDEX(Deposits!$A:$A,MATCH(1,($C12=Deposits!$E:$E)*('Daily Report'!BQ$2=Deposits!$F:$F),0)),"")</f>
        <v/>
      </c>
      <c r="BT12" s="20" t="str">
        <f>IFERROR(SUMIFS(#REF!,#REF!,$C12,#REF!,BQ$2),"0")</f>
        <v>0</v>
      </c>
      <c r="BU12" s="20" t="str">
        <f>IFERROR(SUMIFS(#REF!,#REF!,$C12,#REF!,BQ$2),"0")</f>
        <v>0</v>
      </c>
      <c r="BV12" s="20">
        <f t="shared" si="9"/>
        <v>0</v>
      </c>
      <c r="BW12" s="20">
        <f>SUMIF($E$3:BV$3,BV$3,$E12:BV12)</f>
        <v>0</v>
      </c>
      <c r="BX12" s="8"/>
      <c r="BY12" s="20">
        <f>IFERROR(SUMIFS(Due!$D:$D,Due!$C:$C,$C12,Due!$A:$A,BY$2),0)</f>
        <v>107.07</v>
      </c>
      <c r="BZ12" s="20">
        <f t="array" ref="BZ12">IFERROR(SUMIFS(Deposits!$D:$D,Deposits!$E:$E,$C12,Deposits!$F:$F,BY$2),"0")</f>
        <v>0</v>
      </c>
      <c r="CA12" s="4" t="str" cm="1">
        <f t="array" ref="CA12">IFERROR(INDEX(Deposits!$A:$A,MATCH(1,($C12=Deposits!$E:$E)*('Daily Report'!BY$2=Deposits!$F:$F),0)),"")</f>
        <v/>
      </c>
      <c r="CB12" s="20" t="str">
        <f>IFERROR(SUMIFS(#REF!,#REF!,$C12,#REF!,BY$2),"0")</f>
        <v>0</v>
      </c>
      <c r="CC12" s="20" t="str">
        <f>IFERROR(SUMIFS(#REF!,#REF!,$C12,#REF!,BY$2),"0")</f>
        <v>0</v>
      </c>
      <c r="CD12" s="20">
        <f t="shared" si="10"/>
        <v>107.07</v>
      </c>
      <c r="CE12" s="20">
        <f>SUMIF($E$3:CD$3,CD$3,$E12:CD12)</f>
        <v>107.07</v>
      </c>
      <c r="CF12" s="8"/>
      <c r="CG12" s="20">
        <f>IFERROR(SUMIFS(Due!$D:$D,Due!$C:$C,$C12,Due!$A:$A,CG$2),0)</f>
        <v>0</v>
      </c>
      <c r="CH12" s="20">
        <f t="array" ref="CH12">IFERROR(SUMIFS(Deposits!$D:$D,Deposits!$E:$E,$C12,Deposits!$F:$F,CG$2),"0")</f>
        <v>0</v>
      </c>
      <c r="CI12" s="4" t="str" cm="1">
        <f t="array" ref="CI12">IFERROR(INDEX(Deposits!$A:$A,MATCH(1,($C12=Deposits!$E:$E)*('Daily Report'!CG$2=Deposits!$F:$F),0)),"")</f>
        <v/>
      </c>
      <c r="CJ12" s="20" t="str">
        <f>IFERROR(SUMIFS(#REF!,#REF!,$C12,#REF!,CG$2),"0")</f>
        <v>0</v>
      </c>
      <c r="CK12" s="20" t="str">
        <f>IFERROR(SUMIFS(#REF!,#REF!,$C12,#REF!,CG$2),"0")</f>
        <v>0</v>
      </c>
      <c r="CL12" s="20">
        <f t="shared" si="11"/>
        <v>0</v>
      </c>
      <c r="CM12" s="20">
        <f>SUMIF($E$3:CL$3,CL$3,$E12:CL12)</f>
        <v>107.07</v>
      </c>
      <c r="CN12" s="8"/>
      <c r="CO12" s="20">
        <f>IFERROR(SUMIFS(Due!$D:$D,Due!$C:$C,$C12,Due!$A:$A,CO$2),0)</f>
        <v>0</v>
      </c>
      <c r="CP12" s="20">
        <f t="array" ref="CP12">IFERROR(SUMIFS(Deposits!$D:$D,Deposits!$E:$E,$C12,Deposits!$F:$F,CO$2),"0")</f>
        <v>0</v>
      </c>
      <c r="CQ12" s="4" t="str" cm="1">
        <f t="array" ref="CQ12">IFERROR(INDEX(Deposits!$A:$A,MATCH(1,($C12=Deposits!$E:$E)*('Daily Report'!CO$2=Deposits!$F:$F),0)),"")</f>
        <v/>
      </c>
      <c r="CR12" s="20" t="str">
        <f>IFERROR(SUMIFS(#REF!,#REF!,$C12,#REF!,CO$2),"0")</f>
        <v>0</v>
      </c>
      <c r="CS12" s="20" t="str">
        <f>IFERROR(SUMIFS(#REF!,#REF!,$C12,#REF!,CO$2),"0")</f>
        <v>0</v>
      </c>
      <c r="CT12" s="20">
        <f t="shared" si="12"/>
        <v>0</v>
      </c>
      <c r="CU12" s="20">
        <f>SUMIF($E$3:CT$3,CT$3,$E12:CT12)</f>
        <v>107.07</v>
      </c>
      <c r="CV12" s="8"/>
      <c r="CW12" s="20">
        <f>IFERROR(SUMIFS(Due!$D:$D,Due!$C:$C,$C12,Due!$A:$A,CW$2),0)</f>
        <v>0</v>
      </c>
      <c r="CX12" s="20">
        <f t="array" ref="CX12">IFERROR(SUMIFS(Deposits!$D:$D,Deposits!$E:$E,$C12,Deposits!$F:$F,CW$2),"0")</f>
        <v>0</v>
      </c>
      <c r="CY12" s="4" t="str" cm="1">
        <f t="array" ref="CY12">IFERROR(INDEX(Deposits!$A:$A,MATCH(1,($C12=Deposits!$E:$E)*('Daily Report'!CW$2=Deposits!$F:$F),0)),"")</f>
        <v/>
      </c>
      <c r="CZ12" s="20" t="str">
        <f>IFERROR(SUMIFS(#REF!,#REF!,$C12,#REF!,CW$2),"0")</f>
        <v>0</v>
      </c>
      <c r="DA12" s="20" t="str">
        <f>IFERROR(SUMIFS(#REF!,#REF!,$C12,#REF!,CW$2),"0")</f>
        <v>0</v>
      </c>
      <c r="DB12" s="20">
        <f t="shared" si="13"/>
        <v>0</v>
      </c>
      <c r="DC12" s="20">
        <f>SUMIF($E$3:DB$3,DB$3,$E12:DB12)</f>
        <v>107.07</v>
      </c>
      <c r="DD12" s="8"/>
      <c r="DE12" s="20">
        <f>IFERROR(SUMIFS(Due!$D:$D,Due!$C:$C,$C12,Due!$A:$A,DE$2),0)</f>
        <v>0</v>
      </c>
      <c r="DF12" s="20">
        <f t="array" ref="DF12">IFERROR(SUMIFS(Deposits!$D:$D,Deposits!$E:$E,$C12,Deposits!$F:$F,DE$2),"0")</f>
        <v>0</v>
      </c>
      <c r="DG12" s="4" t="str" cm="1">
        <f t="array" ref="DG12">IFERROR(INDEX(Deposits!$A:$A,MATCH(1,($C12=Deposits!$E:$E)*('Daily Report'!DE$2=Deposits!$F:$F),0)),"")</f>
        <v/>
      </c>
      <c r="DH12" s="20" t="str">
        <f>IFERROR(SUMIFS(#REF!,#REF!,$C12,#REF!,DE$2),"0")</f>
        <v>0</v>
      </c>
      <c r="DI12" s="20" t="str">
        <f>IFERROR(SUMIFS(#REF!,#REF!,$C12,#REF!,DE$2),"0")</f>
        <v>0</v>
      </c>
      <c r="DJ12" s="20">
        <f t="shared" si="14"/>
        <v>0</v>
      </c>
      <c r="DK12" s="20">
        <f>SUMIF($E$3:DJ$3,DJ$3,$E12:DJ12)</f>
        <v>107.07</v>
      </c>
      <c r="DL12" s="8"/>
      <c r="DM12" s="20">
        <f>IFERROR(SUMIFS(Due!$D:$D,Due!$C:$C,$C12,Due!$A:$A,DM$2),0)</f>
        <v>0</v>
      </c>
      <c r="DN12" s="20">
        <f t="array" ref="DN12">IFERROR(SUMIFS(Deposits!$D:$D,Deposits!$E:$E,$C12,Deposits!$F:$F,DM$2),"0")</f>
        <v>0</v>
      </c>
      <c r="DO12" s="4" t="str" cm="1">
        <f t="array" ref="DO12">IFERROR(INDEX(Deposits!$A:$A,MATCH(1,($C12=Deposits!$E:$E)*('Daily Report'!DM$2=Deposits!$F:$F),0)),"")</f>
        <v/>
      </c>
      <c r="DP12" s="20" t="str">
        <f>IFERROR(SUMIFS(#REF!,#REF!,$C12,#REF!,DM$2),"0")</f>
        <v>0</v>
      </c>
      <c r="DQ12" s="20" t="str">
        <f>IFERROR(SUMIFS(#REF!,#REF!,$C12,#REF!,DM$2),"0")</f>
        <v>0</v>
      </c>
      <c r="DR12" s="20">
        <f t="shared" si="15"/>
        <v>0</v>
      </c>
      <c r="DS12" s="20">
        <f>SUMIF($E$3:DR$3,DR$3,$E12:DR12)</f>
        <v>107.07</v>
      </c>
      <c r="DT12" s="8"/>
      <c r="DU12" s="20">
        <f>IFERROR(SUMIFS(Due!$D:$D,Due!$C:$C,$C12,Due!$A:$A,DU$2),0)</f>
        <v>0</v>
      </c>
      <c r="DV12" s="20">
        <f t="array" ref="DV12">IFERROR(SUMIFS(Deposits!$D:$D,Deposits!$E:$E,$C12,Deposits!$F:$F,DU$2),"0")</f>
        <v>0</v>
      </c>
      <c r="DW12" s="4" t="str" cm="1">
        <f t="array" ref="DW12">IFERROR(INDEX(Deposits!$A:$A,MATCH(1,($C12=Deposits!$E:$E)*('Daily Report'!DU$2=Deposits!$F:$F),0)),"")</f>
        <v/>
      </c>
      <c r="DX12" s="20" t="str">
        <f>IFERROR(SUMIFS(#REF!,#REF!,$C12,#REF!,DU$2),"0")</f>
        <v>0</v>
      </c>
      <c r="DY12" s="20" t="str">
        <f>IFERROR(SUMIFS(#REF!,#REF!,$C12,#REF!,DU$2),"0")</f>
        <v>0</v>
      </c>
      <c r="DZ12" s="20">
        <f t="shared" si="16"/>
        <v>0</v>
      </c>
      <c r="EA12" s="20">
        <f>SUMIF($E$3:DZ$3,DZ$3,$E12:DZ12)</f>
        <v>107.07</v>
      </c>
      <c r="EB12" s="8"/>
      <c r="EC12" s="20">
        <f>IFERROR(SUMIFS(Due!$D:$D,Due!$C:$C,$C12,Due!$A:$A,EC$2),0)</f>
        <v>0</v>
      </c>
      <c r="ED12" s="20">
        <f t="array" ref="ED12">IFERROR(SUMIFS(Deposits!$D:$D,Deposits!$E:$E,$C12,Deposits!$F:$F,EC$2),"0")</f>
        <v>0</v>
      </c>
      <c r="EE12" s="4" t="str" cm="1">
        <f t="array" ref="EE12">IFERROR(INDEX(Deposits!$A:$A,MATCH(1,($C12=Deposits!$E:$E)*('Daily Report'!EC$2=Deposits!$F:$F),0)),"")</f>
        <v/>
      </c>
      <c r="EF12" s="20" t="str">
        <f>IFERROR(SUMIFS(#REF!,#REF!,$C12,#REF!,EC$2),"0")</f>
        <v>0</v>
      </c>
      <c r="EG12" s="20" t="str">
        <f>IFERROR(SUMIFS(#REF!,#REF!,$C12,#REF!,EC$2),"0")</f>
        <v>0</v>
      </c>
      <c r="EH12" s="20">
        <f t="shared" si="17"/>
        <v>0</v>
      </c>
      <c r="EI12" s="20">
        <f>SUMIF($E$3:EH$3,EH$3,$E12:EH12)</f>
        <v>107.07</v>
      </c>
      <c r="EJ12" s="8"/>
      <c r="EK12" s="20">
        <f>IFERROR(SUMIFS(Due!$D:$D,Due!$C:$C,$C12,Due!$A:$A,EK$2),0)</f>
        <v>0</v>
      </c>
      <c r="EL12" s="20">
        <f t="array" ref="EL12">IFERROR(SUMIFS(Deposits!$D:$D,Deposits!$E:$E,$C12,Deposits!$F:$F,EK$2),"0")</f>
        <v>0</v>
      </c>
      <c r="EM12" s="4" t="str" cm="1">
        <f t="array" ref="EM12">IFERROR(INDEX(Deposits!$A:$A,MATCH(1,($C12=Deposits!$E:$E)*('Daily Report'!EK$2=Deposits!$F:$F),0)),"")</f>
        <v/>
      </c>
      <c r="EN12" s="20" t="str">
        <f>IFERROR(SUMIFS(#REF!,#REF!,$C12,#REF!,EK$2),"0")</f>
        <v>0</v>
      </c>
      <c r="EO12" s="20" t="str">
        <f>IFERROR(SUMIFS(#REF!,#REF!,$C12,#REF!,EK$2),"0")</f>
        <v>0</v>
      </c>
      <c r="EP12" s="20">
        <f t="shared" si="18"/>
        <v>0</v>
      </c>
      <c r="EQ12" s="20">
        <f>SUMIF($E$3:EP$3,EP$3,$E12:EP12)</f>
        <v>107.07</v>
      </c>
      <c r="ER12" s="8"/>
      <c r="ES12" s="20">
        <f>IFERROR(SUMIFS(Due!$D:$D,Due!$C:$C,$C12,Due!$A:$A,ES$2),0)</f>
        <v>0</v>
      </c>
      <c r="ET12" s="20">
        <f t="array" ref="ET12">IFERROR(SUMIFS(Deposits!$D:$D,Deposits!$E:$E,$C12,Deposits!$F:$F,ES$2),"0")</f>
        <v>0</v>
      </c>
      <c r="EU12" s="4" t="str" cm="1">
        <f t="array" ref="EU12">IFERROR(INDEX(Deposits!$A:$A,MATCH(1,($C12=Deposits!$E:$E)*('Daily Report'!ES$2=Deposits!$F:$F),0)),"")</f>
        <v/>
      </c>
      <c r="EV12" s="20" t="str">
        <f>IFERROR(SUMIFS(#REF!,#REF!,$C12,#REF!,ES$2),"0")</f>
        <v>0</v>
      </c>
      <c r="EW12" s="20" t="str">
        <f>IFERROR(SUMIFS(#REF!,#REF!,$C12,#REF!,ES$2),"0")</f>
        <v>0</v>
      </c>
      <c r="EX12" s="20">
        <f t="shared" si="19"/>
        <v>0</v>
      </c>
      <c r="EY12" s="20">
        <f>SUMIF($E$3:EX$3,EX$3,$E12:EX12)</f>
        <v>107.07</v>
      </c>
      <c r="EZ12" s="8"/>
      <c r="FA12" s="20">
        <f>IFERROR(SUMIFS(Due!$D:$D,Due!$C:$C,$C12,Due!$A:$A,FA$2),0)</f>
        <v>0</v>
      </c>
      <c r="FB12" s="20">
        <f t="array" ref="FB12">IFERROR(SUMIFS(Deposits!$D:$D,Deposits!$E:$E,$C12,Deposits!$F:$F,FA$2),"0")</f>
        <v>0</v>
      </c>
      <c r="FC12" s="4" t="str" cm="1">
        <f t="array" ref="FC12">IFERROR(INDEX(Deposits!$A:$A,MATCH(1,($C12=Deposits!$E:$E)*('Daily Report'!FA$2=Deposits!$F:$F),0)),"")</f>
        <v/>
      </c>
      <c r="FD12" s="20" t="str">
        <f>IFERROR(SUMIFS(#REF!,#REF!,$C12,#REF!,FA$2),"0")</f>
        <v>0</v>
      </c>
      <c r="FE12" s="20" t="str">
        <f>IFERROR(SUMIFS(#REF!,#REF!,$C12,#REF!,FA$2),"0")</f>
        <v>0</v>
      </c>
      <c r="FF12" s="20">
        <f t="shared" si="20"/>
        <v>0</v>
      </c>
      <c r="FG12" s="20">
        <f>SUMIF($E$3:FF$3,FF$3,$E12:FF12)</f>
        <v>107.07</v>
      </c>
      <c r="FH12" s="8"/>
      <c r="FI12" s="20">
        <f>IFERROR(SUMIFS(Due!$D:$D,Due!$C:$C,$C12,Due!$A:$A,FI$2),0)</f>
        <v>0</v>
      </c>
      <c r="FJ12" s="20">
        <f t="array" ref="FJ12">IFERROR(SUMIFS(Deposits!$D:$D,Deposits!$E:$E,$C12,Deposits!$F:$F,FI$2),"0")</f>
        <v>0</v>
      </c>
      <c r="FK12" s="4" t="str" cm="1">
        <f t="array" ref="FK12">IFERROR(INDEX(Deposits!$A:$A,MATCH(1,($C12=Deposits!$E:$E)*('Daily Report'!FI$2=Deposits!$F:$F),0)),"")</f>
        <v/>
      </c>
      <c r="FL12" s="20" t="str">
        <f>IFERROR(SUMIFS(#REF!,#REF!,$C12,#REF!,FI$2),"0")</f>
        <v>0</v>
      </c>
      <c r="FM12" s="20" t="str">
        <f>IFERROR(SUMIFS(#REF!,#REF!,$C12,#REF!,FI$2),"0")</f>
        <v>0</v>
      </c>
      <c r="FN12" s="20">
        <f t="shared" si="21"/>
        <v>0</v>
      </c>
      <c r="FO12" s="20">
        <f>SUMIF($E$3:FN$3,FN$3,$E12:FN12)</f>
        <v>107.07</v>
      </c>
      <c r="FP12" s="8"/>
      <c r="FQ12" s="20">
        <f>IFERROR(SUMIFS(Due!$D:$D,Due!$C:$C,$C12,Due!$A:$A,FQ$2),0)</f>
        <v>0</v>
      </c>
      <c r="FR12" s="20">
        <f t="array" ref="FR12">IFERROR(SUMIFS(Deposits!$D:$D,Deposits!$E:$E,$C12,Deposits!$F:$F,FQ$2),"0")</f>
        <v>0</v>
      </c>
      <c r="FS12" s="4" t="str" cm="1">
        <f t="array" ref="FS12">IFERROR(INDEX(Deposits!$A:$A,MATCH(1,($C12=Deposits!$E:$E)*('Daily Report'!FQ$2=Deposits!$F:$F),0)),"")</f>
        <v/>
      </c>
      <c r="FT12" s="20" t="str">
        <f>IFERROR(SUMIFS(#REF!,#REF!,$C12,#REF!,FQ$2),"0")</f>
        <v>0</v>
      </c>
      <c r="FU12" s="20" t="str">
        <f>IFERROR(SUMIFS(#REF!,#REF!,$C12,#REF!,FQ$2),"0")</f>
        <v>0</v>
      </c>
      <c r="FV12" s="20">
        <f t="shared" si="22"/>
        <v>0</v>
      </c>
      <c r="FW12" s="20">
        <f>SUMIF($E$3:FV$3,FV$3,$E12:FV12)</f>
        <v>107.07</v>
      </c>
      <c r="FX12" s="8"/>
      <c r="FY12" s="20">
        <f>IFERROR(SUMIFS(Due!$D:$D,Due!$C:$C,$C12,Due!$A:$A,FY$2),0)</f>
        <v>0</v>
      </c>
      <c r="FZ12" s="20">
        <f t="array" ref="FZ12">IFERROR(SUMIFS(Deposits!$D:$D,Deposits!$E:$E,$C12,Deposits!$F:$F,FY$2),"0")</f>
        <v>0</v>
      </c>
      <c r="GA12" s="4" t="str" cm="1">
        <f t="array" ref="GA12">IFERROR(INDEX(Deposits!$A:$A,MATCH(1,($C12=Deposits!$E:$E)*('Daily Report'!FY$2=Deposits!$F:$F),0)),"")</f>
        <v/>
      </c>
      <c r="GB12" s="20" t="str">
        <f>IFERROR(SUMIFS(#REF!,#REF!,$C12,#REF!,FY$2),"0")</f>
        <v>0</v>
      </c>
      <c r="GC12" s="20" t="str">
        <f>IFERROR(SUMIFS(#REF!,#REF!,$C12,#REF!,FY$2),"0")</f>
        <v>0</v>
      </c>
      <c r="GD12" s="20">
        <f t="shared" si="23"/>
        <v>0</v>
      </c>
      <c r="GE12" s="20">
        <f>SUMIF($E$3:GD$3,GD$3,$E12:GD12)</f>
        <v>107.07</v>
      </c>
      <c r="GF12" s="8"/>
      <c r="GG12" s="20">
        <f>IFERROR(SUMIFS(Due!$D:$D,Due!$C:$C,$C12,Due!$A:$A,GG$2),0)</f>
        <v>0</v>
      </c>
      <c r="GH12" s="20">
        <f t="array" ref="GH12">IFERROR(SUMIFS(Deposits!$D:$D,Deposits!$E:$E,$C12,Deposits!$F:$F,GG$2),"0")</f>
        <v>0</v>
      </c>
      <c r="GI12" s="4" t="str" cm="1">
        <f t="array" ref="GI12">IFERROR(INDEX(Deposits!$A:$A,MATCH(1,($C12=Deposits!$E:$E)*('Daily Report'!GG$2=Deposits!$F:$F),0)),"")</f>
        <v/>
      </c>
      <c r="GJ12" s="20" t="str">
        <f>IFERROR(SUMIFS(#REF!,#REF!,$C12,#REF!,GG$2),"0")</f>
        <v>0</v>
      </c>
      <c r="GK12" s="20" t="str">
        <f>IFERROR(SUMIFS(#REF!,#REF!,$C12,#REF!,GG$2),"0")</f>
        <v>0</v>
      </c>
      <c r="GL12" s="20">
        <f t="shared" si="24"/>
        <v>0</v>
      </c>
      <c r="GM12" s="20">
        <f>SUMIF($E$3:GL$3,GL$3,$E12:GL12)</f>
        <v>107.07</v>
      </c>
      <c r="GN12" s="8"/>
      <c r="GO12" s="20">
        <f>IFERROR(SUMIFS(Due!$D:$D,Due!$C:$C,$C12,Due!$A:$A,GO$2),0)</f>
        <v>0</v>
      </c>
      <c r="GP12" s="20">
        <f t="array" ref="GP12">IFERROR(SUMIFS(Deposits!$D:$D,Deposits!$E:$E,$C12,Deposits!$F:$F,GO$2),"0")</f>
        <v>0</v>
      </c>
      <c r="GQ12" s="4" t="str" cm="1">
        <f t="array" ref="GQ12">IFERROR(INDEX(Deposits!$A:$A,MATCH(1,($C12=Deposits!$E:$E)*('Daily Report'!GO$2=Deposits!$F:$F),0)),"")</f>
        <v/>
      </c>
      <c r="GR12" s="20" t="str">
        <f>IFERROR(SUMIFS(#REF!,#REF!,$C12,#REF!,GO$2),"0")</f>
        <v>0</v>
      </c>
      <c r="GS12" s="20" t="str">
        <f>IFERROR(SUMIFS(#REF!,#REF!,$C12,#REF!,GO$2),"0")</f>
        <v>0</v>
      </c>
      <c r="GT12" s="20">
        <f t="shared" si="25"/>
        <v>0</v>
      </c>
      <c r="GU12" s="20">
        <f>SUMIF($E$3:GT$3,GT$3,$E12:GT12)</f>
        <v>107.07</v>
      </c>
      <c r="GV12" s="8"/>
      <c r="GW12" s="20">
        <f>IFERROR(SUMIFS(Due!$D:$D,Due!$C:$C,$C12,Due!$A:$A,GW$2),0)</f>
        <v>0</v>
      </c>
      <c r="GX12" s="20">
        <f t="array" ref="GX12">IFERROR(SUMIFS(Deposits!$D:$D,Deposits!$E:$E,$C12,Deposits!$F:$F,GW$2),"0")</f>
        <v>0</v>
      </c>
      <c r="GY12" s="4" t="str" cm="1">
        <f t="array" ref="GY12">IFERROR(INDEX(Deposits!$A:$A,MATCH(1,($C12=Deposits!$E:$E)*('Daily Report'!GW$2=Deposits!$F:$F),0)),"")</f>
        <v/>
      </c>
      <c r="GZ12" s="20" t="str">
        <f>IFERROR(SUMIFS(#REF!,#REF!,$C12,#REF!,GW$2),"0")</f>
        <v>0</v>
      </c>
      <c r="HA12" s="20" t="str">
        <f>IFERROR(SUMIFS(#REF!,#REF!,$C12,#REF!,GW$2),"0")</f>
        <v>0</v>
      </c>
      <c r="HB12" s="20">
        <f t="shared" si="26"/>
        <v>0</v>
      </c>
      <c r="HC12" s="20">
        <f>SUMIF($E$3:HB$3,HB$3,$E12:HB12)</f>
        <v>107.07</v>
      </c>
      <c r="HD12" s="8"/>
      <c r="HE12" s="20">
        <f>IFERROR(SUMIFS(Due!$D:$D,Due!$C:$C,$C12,Due!$A:$A,HE$2),0)</f>
        <v>0</v>
      </c>
      <c r="HF12" s="20">
        <f t="array" ref="HF12">IFERROR(SUMIFS(Deposits!$D:$D,Deposits!$E:$E,$C12,Deposits!$F:$F,HE$2),"0")</f>
        <v>0</v>
      </c>
      <c r="HG12" s="4" t="str" cm="1">
        <f t="array" ref="HG12">IFERROR(INDEX(Deposits!$A:$A,MATCH(1,($C12=Deposits!$E:$E)*('Daily Report'!HE$2=Deposits!$F:$F),0)),"")</f>
        <v/>
      </c>
      <c r="HH12" s="20" t="str">
        <f>IFERROR(SUMIFS(#REF!,#REF!,$C12,#REF!,HE$2),"0")</f>
        <v>0</v>
      </c>
      <c r="HI12" s="20" t="str">
        <f>IFERROR(SUMIFS(#REF!,#REF!,$C12,#REF!,HE$2),"0")</f>
        <v>0</v>
      </c>
      <c r="HJ12" s="20">
        <f t="shared" si="27"/>
        <v>0</v>
      </c>
      <c r="HK12" s="20">
        <f>SUMIF($E$3:HJ$3,HJ$3,$E12:HJ12)</f>
        <v>107.07</v>
      </c>
      <c r="HL12" s="8"/>
      <c r="HM12" s="20">
        <f>IFERROR(SUMIFS(Due!$D:$D,Due!$C:$C,$C12,Due!$A:$A,HM$2),0)</f>
        <v>0</v>
      </c>
      <c r="HN12" s="20">
        <f t="array" ref="HN12">IFERROR(SUMIFS(Deposits!$D:$D,Deposits!$E:$E,$C12,Deposits!$F:$F,HM$2),"0")</f>
        <v>0</v>
      </c>
      <c r="HO12" s="4" t="str" cm="1">
        <f t="array" ref="HO12">IFERROR(INDEX(Deposits!$A:$A,MATCH(1,($C12=Deposits!$E:$E)*('Daily Report'!HM$2=Deposits!$F:$F),0)),"")</f>
        <v/>
      </c>
      <c r="HP12" s="20" t="str">
        <f>IFERROR(SUMIFS(#REF!,#REF!,$C12,#REF!,HM$2),"0")</f>
        <v>0</v>
      </c>
      <c r="HQ12" s="20" t="str">
        <f>IFERROR(SUMIFS(#REF!,#REF!,$C12,#REF!,HM$2),"0")</f>
        <v>0</v>
      </c>
      <c r="HR12" s="20">
        <f t="shared" si="28"/>
        <v>0</v>
      </c>
      <c r="HS12" s="20">
        <f>SUMIF($E$3:HR$3,HR$3,$E12:HR12)</f>
        <v>107.07</v>
      </c>
      <c r="HT12" s="8"/>
      <c r="HU12" s="20">
        <f>IFERROR(SUMIFS(Due!$D:$D,Due!$C:$C,$C12,Due!$A:$A,HU$2),0)</f>
        <v>0</v>
      </c>
      <c r="HV12" s="20">
        <f t="array" ref="HV12">IFERROR(SUMIFS(Deposits!$D:$D,Deposits!$E:$E,$C12,Deposits!$F:$F,HU$2),"0")</f>
        <v>0</v>
      </c>
      <c r="HW12" s="4" t="str" cm="1">
        <f t="array" ref="HW12">IFERROR(INDEX(Deposits!$A:$A,MATCH(1,($C12=Deposits!$E:$E)*('Daily Report'!HU$2=Deposits!$F:$F),0)),"")</f>
        <v/>
      </c>
      <c r="HX12" s="20" t="str">
        <f>IFERROR(SUMIFS(#REF!,#REF!,$C12,#REF!,HU$2),"0")</f>
        <v>0</v>
      </c>
      <c r="HY12" s="20" t="str">
        <f>IFERROR(SUMIFS(#REF!,#REF!,$C12,#REF!,HU$2),"0")</f>
        <v>0</v>
      </c>
      <c r="HZ12" s="20">
        <f t="shared" ref="HZ12:HZ14" si="47">HU12-HV12-HX12-HY12</f>
        <v>0</v>
      </c>
      <c r="IA12" s="20">
        <f t="shared" ref="IA12:IA14" si="48">SUMIF($E$3:HZ$3,HZ$3,$E12:HZ12)</f>
        <v>107.07</v>
      </c>
      <c r="IB12" s="8"/>
      <c r="IC12" s="20">
        <f>IFERROR(SUMIFS(Due!$D:$D,Due!$C:$C,$C12,Due!$A:$A,IC$2),0)</f>
        <v>0</v>
      </c>
      <c r="ID12" s="20">
        <f t="array" ref="ID12">IFERROR(SUMIFS(Deposits!$D:$D,Deposits!$E:$E,$C12,Deposits!$F:$F,IC$2),"0")</f>
        <v>0</v>
      </c>
      <c r="IE12" s="4" t="str" cm="1">
        <f t="array" ref="IE12">IFERROR(INDEX(Deposits!$A:$A,MATCH(1,($C12=Deposits!$E:$E)*('Daily Report'!IC$2=Deposits!$F:$F),0)),"")</f>
        <v/>
      </c>
      <c r="IF12" s="20" t="str">
        <f>IFERROR(SUMIFS(#REF!,#REF!,$C12,#REF!,IC$2),"0")</f>
        <v>0</v>
      </c>
      <c r="IG12" s="20" t="str">
        <f>IFERROR(SUMIFS(#REF!,#REF!,$C12,#REF!,IC$2),"0")</f>
        <v>0</v>
      </c>
      <c r="IH12" s="20">
        <f t="shared" si="33"/>
        <v>0</v>
      </c>
      <c r="II12" s="20">
        <f t="shared" si="30"/>
        <v>107.07</v>
      </c>
      <c r="IJ12" s="8"/>
      <c r="IK12" s="20">
        <f>IFERROR(SUMIFS(Due!$D:$D,Due!$C:$C,$C12,Due!$A:$A,IK$2),0)</f>
        <v>0</v>
      </c>
      <c r="IL12" s="20">
        <f t="array" ref="IL12">IFERROR(SUMIFS(Deposits!$D:$D,Deposits!$E:$E,$C12,Deposits!$F:$F,IK$2),"0")</f>
        <v>0</v>
      </c>
      <c r="IM12" s="4" t="str" cm="1">
        <f t="array" ref="IM12">IFERROR(INDEX(Deposits!$A:$A,MATCH(1,($C12=Deposits!$E:$E)*('Daily Report'!IK$2=Deposits!$F:$F),0)),"")</f>
        <v/>
      </c>
      <c r="IN12" s="20" t="str">
        <f>IFERROR(SUMIFS(#REF!,#REF!,$C12,#REF!,IK$2),"0")</f>
        <v>0</v>
      </c>
      <c r="IO12" s="20" t="str">
        <f>IFERROR(SUMIFS(#REF!,#REF!,$C12,#REF!,IK$2),"0")</f>
        <v>0</v>
      </c>
      <c r="IP12" s="20">
        <f t="shared" si="34"/>
        <v>0</v>
      </c>
      <c r="IQ12" s="20">
        <f t="shared" si="31"/>
        <v>107.07</v>
      </c>
    </row>
    <row r="13" spans="1:251" ht="15.75" customHeight="1" x14ac:dyDescent="0.3">
      <c r="A13" s="2">
        <v>10</v>
      </c>
      <c r="B13" s="38">
        <v>37302</v>
      </c>
      <c r="C13" s="38">
        <v>37302</v>
      </c>
      <c r="D13" s="8"/>
      <c r="E13" s="20">
        <f>IFERROR(SUMIFS(Due!$D:$D,Due!$C:$C,$C13,Due!$A:$A,E$2),0)</f>
        <v>0</v>
      </c>
      <c r="F13" s="20">
        <f>IFERROR(SUMIFS(Deposits!$D:$D,Deposits!$E:$E,$C13,Deposits!$F:$F,E$2),"0")</f>
        <v>0</v>
      </c>
      <c r="G13" s="4" t="str" cm="1">
        <f t="array" ref="G13">IFERROR(INDEX(Deposits!$A:$A,MATCH(1,($C13=Deposits!$E:$E)*('Daily Report'!E$2=Deposits!$F:$F),0)),"")</f>
        <v/>
      </c>
      <c r="H13" s="20" t="str">
        <f>IFERROR(SUMIFS(#REF!,#REF!,$C13,#REF!,E$2),"0")</f>
        <v>0</v>
      </c>
      <c r="I13" s="20" t="str">
        <f>IFERROR(SUMIFS(#REF!,#REF!,$C13,#REF!,E$2),"0")</f>
        <v>0</v>
      </c>
      <c r="J13" s="20">
        <f t="shared" si="0"/>
        <v>0</v>
      </c>
      <c r="K13" s="20">
        <f t="shared" si="1"/>
        <v>0</v>
      </c>
      <c r="L13" s="8"/>
      <c r="M13" s="20">
        <f>IFERROR(SUMIFS(Due!$D:$D,Due!$C:$C,$C13,Due!$A:$A,M$2),0)</f>
        <v>0</v>
      </c>
      <c r="N13" s="20">
        <f t="array" ref="N13">IFERROR(SUMIFS(Deposits!$D:$D,Deposits!$E:$E,$C13,Deposits!$F:$F,M$2),"0")</f>
        <v>0</v>
      </c>
      <c r="O13" s="4" t="str" cm="1">
        <f t="array" ref="O13">IFERROR(INDEX(Deposits!$A:$A,MATCH(1,($C13=Deposits!$E:$E)*('Daily Report'!M$2=Deposits!$F:$F),0)),"")</f>
        <v/>
      </c>
      <c r="P13" s="20" t="str">
        <f>IFERROR(SUMIFS(#REF!,#REF!,$C13,#REF!,M$2),"0")</f>
        <v>0</v>
      </c>
      <c r="Q13" s="20" t="str">
        <f>IFERROR(SUMIFS(#REF!,#REF!,$C13,#REF!,M$2),"0")</f>
        <v>0</v>
      </c>
      <c r="R13" s="20">
        <f t="shared" si="2"/>
        <v>0</v>
      </c>
      <c r="S13" s="20">
        <f>SUMIF($E$3:R$3,R$3,$E13:R13)</f>
        <v>0</v>
      </c>
      <c r="T13" s="8"/>
      <c r="U13" s="20">
        <f>IFERROR(SUMIFS(Due!$D:$D,Due!$C:$C,$C13,Due!$A:$A,U$2),0)</f>
        <v>0</v>
      </c>
      <c r="V13" s="20">
        <f t="array" ref="V13">IFERROR(SUMIFS(Deposits!$D:$D,Deposits!$E:$E,$C13,Deposits!$F:$F,U$2),"0")</f>
        <v>0</v>
      </c>
      <c r="W13" s="4" t="str" cm="1">
        <f t="array" ref="W13">IFERROR(INDEX(Deposits!$A:$A,MATCH(1,($C13=Deposits!$E:$E)*('Daily Report'!U$2=Deposits!$F:$F),0)),"")</f>
        <v/>
      </c>
      <c r="X13" s="20" t="str">
        <f>IFERROR(SUMIFS(#REF!,#REF!,$C13,#REF!,U$2),"0")</f>
        <v>0</v>
      </c>
      <c r="Y13" s="20" t="str">
        <f>IFERROR(SUMIFS(#REF!,#REF!,$C13,#REF!,U$2),"0")</f>
        <v>0</v>
      </c>
      <c r="Z13" s="20">
        <f t="shared" si="3"/>
        <v>0</v>
      </c>
      <c r="AA13" s="20">
        <f>SUMIF($E$3:Z$3,Z$3,$E13:Z13)</f>
        <v>0</v>
      </c>
      <c r="AB13" s="8"/>
      <c r="AC13" s="20">
        <f>IFERROR(SUMIFS(Due!$D:$D,Due!$C:$C,$C13,Due!$A:$A,AC$2),0)</f>
        <v>0</v>
      </c>
      <c r="AD13" s="20">
        <f t="array" ref="AD13">IFERROR(SUMIFS(Deposits!$D:$D,Deposits!$E:$E,$C13,Deposits!$F:$F,AC$2),"0")</f>
        <v>0</v>
      </c>
      <c r="AE13" s="4" t="str" cm="1">
        <f t="array" ref="AE13">IFERROR(INDEX(Deposits!$A:$A,MATCH(1,($C13=Deposits!$E:$E)*('Daily Report'!AC$2=Deposits!$F:$F),0)),"")</f>
        <v/>
      </c>
      <c r="AF13" s="20" t="str">
        <f>IFERROR(SUMIFS(#REF!,#REF!,$C13,#REF!,AC$2),"0")</f>
        <v>0</v>
      </c>
      <c r="AG13" s="20" t="str">
        <f>IFERROR(SUMIFS(#REF!,#REF!,$C13,#REF!,AC$2),"0")</f>
        <v>0</v>
      </c>
      <c r="AH13" s="20">
        <f t="shared" si="4"/>
        <v>0</v>
      </c>
      <c r="AI13" s="20">
        <f>SUMIF($E$3:AH$3,AH$3,$E13:AH13)</f>
        <v>0</v>
      </c>
      <c r="AJ13" s="8"/>
      <c r="AK13" s="20">
        <f>IFERROR(SUMIFS(Due!$D:$D,Due!$C:$C,$C13,Due!$A:$A,AK$2),0)</f>
        <v>0</v>
      </c>
      <c r="AL13" s="31">
        <f t="array" ref="AL13">IFERROR(SUMIFS(Deposits!$D:$D,Deposits!$E:$E,$C13,Deposits!$F:$F,AK$2),"0")</f>
        <v>0</v>
      </c>
      <c r="AM13" s="4" t="str" cm="1">
        <f t="array" ref="AM13">IFERROR(INDEX(Deposits!$A:$A,MATCH(1,($C13=Deposits!$E:$E)*('Daily Report'!AK$2=Deposits!$F:$F),0)),"")</f>
        <v/>
      </c>
      <c r="AN13" s="20" t="str">
        <f>IFERROR(SUMIFS(#REF!,#REF!,$C13,#REF!,AK$2),"0")</f>
        <v>0</v>
      </c>
      <c r="AO13" s="20" t="str">
        <f>IFERROR(SUMIFS(#REF!,#REF!,$C13,#REF!,AK$2),"0")</f>
        <v>0</v>
      </c>
      <c r="AP13" s="20">
        <f t="shared" si="5"/>
        <v>0</v>
      </c>
      <c r="AQ13" s="20">
        <f>SUMIF($E$3:AP$3,AP$3,$E13:AP13)</f>
        <v>0</v>
      </c>
      <c r="AR13" s="8"/>
      <c r="AS13" s="20">
        <f>IFERROR(SUMIFS(Due!$D:$D,Due!$C:$C,$C13,Due!$A:$A,AS$2),0)</f>
        <v>0</v>
      </c>
      <c r="AT13" s="20">
        <f t="array" ref="AT13">IFERROR(SUMIFS(Deposits!$D:$D,Deposits!$E:$E,$C13,Deposits!$F:$F,AS$2),"0")</f>
        <v>0</v>
      </c>
      <c r="AU13" s="4" t="str" cm="1">
        <f t="array" ref="AU13">IFERROR(INDEX(Deposits!$A:$A,MATCH(1,($C13=Deposits!$E:$E)*('Daily Report'!AS$2=Deposits!$F:$F),0)),"")</f>
        <v/>
      </c>
      <c r="AV13" s="20" t="str">
        <f>IFERROR(SUMIFS(#REF!,#REF!,$C13,#REF!,AS$2),"0")</f>
        <v>0</v>
      </c>
      <c r="AW13" s="20" t="str">
        <f>IFERROR(SUMIFS(#REF!,#REF!,$C13,#REF!,AS$2),"0")</f>
        <v>0</v>
      </c>
      <c r="AX13" s="20">
        <f t="shared" si="6"/>
        <v>0</v>
      </c>
      <c r="AY13" s="20">
        <f>SUMIF($E$3:AX$3,AX$3,$E13:AX13)</f>
        <v>0</v>
      </c>
      <c r="AZ13" s="8"/>
      <c r="BA13" s="20">
        <f>IFERROR(SUMIFS(Due!$D:$D,Due!$C:$C,$C13,Due!$A:$A,BA$2),0)</f>
        <v>0</v>
      </c>
      <c r="BB13" s="20">
        <f t="array" ref="BB13">IFERROR(SUMIFS(Deposits!$D:$D,Deposits!$E:$E,$C13,Deposits!$F:$F,BA$2),"0")</f>
        <v>0</v>
      </c>
      <c r="BC13" s="4" t="str" cm="1">
        <f t="array" ref="BC13">IFERROR(INDEX(Deposits!$A:$A,MATCH(1,($C13=Deposits!$E:$E)*('Daily Report'!BA$2=Deposits!$F:$F),0)),"")</f>
        <v/>
      </c>
      <c r="BD13" s="20" t="str">
        <f>IFERROR(SUMIFS(#REF!,#REF!,$C13,#REF!,BA$2),"0")</f>
        <v>0</v>
      </c>
      <c r="BE13" s="20" t="str">
        <f>IFERROR(SUMIFS(#REF!,#REF!,$C13,#REF!,BA$2),"0")</f>
        <v>0</v>
      </c>
      <c r="BF13" s="20">
        <f t="shared" si="7"/>
        <v>0</v>
      </c>
      <c r="BG13" s="20">
        <f>SUMIF($E$3:BF$3,BF$3,$E13:BF13)</f>
        <v>0</v>
      </c>
      <c r="BH13" s="8"/>
      <c r="BI13" s="20">
        <f>IFERROR(SUMIFS(Due!$D:$D,Due!$C:$C,$C13,Due!$A:$A,BI$2),0)</f>
        <v>0</v>
      </c>
      <c r="BJ13" s="20">
        <f t="array" ref="BJ13">IFERROR(SUMIFS(Deposits!$D:$D,Deposits!$E:$E,$C13,Deposits!$F:$F,BI$2),"0")</f>
        <v>0</v>
      </c>
      <c r="BK13" s="4" t="str" cm="1">
        <f t="array" ref="BK13">IFERROR(INDEX(Deposits!$A:$A,MATCH(1,($C13=Deposits!$E:$E)*('Daily Report'!BI$2=Deposits!$F:$F),0)),"")</f>
        <v/>
      </c>
      <c r="BL13" s="20" t="str">
        <f>IFERROR(SUMIFS(#REF!,#REF!,$C13,#REF!,BI$2),"0")</f>
        <v>0</v>
      </c>
      <c r="BM13" s="20" t="str">
        <f>IFERROR(SUMIFS(#REF!,#REF!,$C13,#REF!,BI$2),"0")</f>
        <v>0</v>
      </c>
      <c r="BN13" s="20">
        <f t="shared" si="8"/>
        <v>0</v>
      </c>
      <c r="BO13" s="20">
        <f>SUMIF($E$3:BN$3,BN$3,$E13:BN13)</f>
        <v>0</v>
      </c>
      <c r="BP13" s="8"/>
      <c r="BQ13" s="20">
        <f>IFERROR(SUMIFS(Due!$D:$D,Due!$C:$C,$C13,Due!$A:$A,BQ$2),0)</f>
        <v>0</v>
      </c>
      <c r="BR13" s="20">
        <f t="array" ref="BR13">IFERROR(SUMIFS(Deposits!$D:$D,Deposits!$E:$E,$C13,Deposits!$F:$F,BQ$2),"0")</f>
        <v>0</v>
      </c>
      <c r="BS13" s="4" t="str" cm="1">
        <f t="array" ref="BS13">IFERROR(INDEX(Deposits!$A:$A,MATCH(1,($C13=Deposits!$E:$E)*('Daily Report'!BQ$2=Deposits!$F:$F),0)),"")</f>
        <v/>
      </c>
      <c r="BT13" s="20" t="str">
        <f>IFERROR(SUMIFS(#REF!,#REF!,$C13,#REF!,BQ$2),"0")</f>
        <v>0</v>
      </c>
      <c r="BU13" s="20" t="str">
        <f>IFERROR(SUMIFS(#REF!,#REF!,$C13,#REF!,BQ$2),"0")</f>
        <v>0</v>
      </c>
      <c r="BV13" s="20">
        <f t="shared" si="9"/>
        <v>0</v>
      </c>
      <c r="BW13" s="20">
        <f>SUMIF($E$3:BV$3,BV$3,$E13:BV13)</f>
        <v>0</v>
      </c>
      <c r="BX13" s="8"/>
      <c r="BY13" s="20">
        <f>IFERROR(SUMIFS(Due!$D:$D,Due!$C:$C,$C13,Due!$A:$A,BY$2),0)</f>
        <v>132.9</v>
      </c>
      <c r="BZ13" s="20">
        <f t="array" ref="BZ13">IFERROR(SUMIFS(Deposits!$D:$D,Deposits!$E:$E,$C13,Deposits!$F:$F,BY$2),"0")</f>
        <v>0</v>
      </c>
      <c r="CA13" s="4" t="str" cm="1">
        <f t="array" ref="CA13">IFERROR(INDEX(Deposits!$A:$A,MATCH(1,($C13=Deposits!$E:$E)*('Daily Report'!BY$2=Deposits!$F:$F),0)),"")</f>
        <v/>
      </c>
      <c r="CB13" s="20" t="str">
        <f>IFERROR(SUMIFS(#REF!,#REF!,$C13,#REF!,BY$2),"0")</f>
        <v>0</v>
      </c>
      <c r="CC13" s="20" t="str">
        <f>IFERROR(SUMIFS(#REF!,#REF!,$C13,#REF!,BY$2),"0")</f>
        <v>0</v>
      </c>
      <c r="CD13" s="20">
        <f t="shared" si="10"/>
        <v>132.9</v>
      </c>
      <c r="CE13" s="20">
        <f>SUMIF($E$3:CD$3,CD$3,$E13:CD13)</f>
        <v>132.9</v>
      </c>
      <c r="CF13" s="8"/>
      <c r="CG13" s="20">
        <f>IFERROR(SUMIFS(Due!$D:$D,Due!$C:$C,$C13,Due!$A:$A,CG$2),0)</f>
        <v>0</v>
      </c>
      <c r="CH13" s="20">
        <f t="array" ref="CH13">IFERROR(SUMIFS(Deposits!$D:$D,Deposits!$E:$E,$C13,Deposits!$F:$F,CG$2),"0")</f>
        <v>0</v>
      </c>
      <c r="CI13" s="4" t="str" cm="1">
        <f t="array" ref="CI13">IFERROR(INDEX(Deposits!$A:$A,MATCH(1,($C13=Deposits!$E:$E)*('Daily Report'!CG$2=Deposits!$F:$F),0)),"")</f>
        <v/>
      </c>
      <c r="CJ13" s="20" t="str">
        <f>IFERROR(SUMIFS(#REF!,#REF!,$C13,#REF!,CG$2),"0")</f>
        <v>0</v>
      </c>
      <c r="CK13" s="20" t="str">
        <f>IFERROR(SUMIFS(#REF!,#REF!,$C13,#REF!,CG$2),"0")</f>
        <v>0</v>
      </c>
      <c r="CL13" s="20">
        <f t="shared" si="11"/>
        <v>0</v>
      </c>
      <c r="CM13" s="20">
        <f>SUMIF($E$3:CL$3,CL$3,$E13:CL13)</f>
        <v>132.9</v>
      </c>
      <c r="CN13" s="8"/>
      <c r="CO13" s="20">
        <f>IFERROR(SUMIFS(Due!$D:$D,Due!$C:$C,$C13,Due!$A:$A,CO$2),0)</f>
        <v>0</v>
      </c>
      <c r="CP13" s="20">
        <f t="array" ref="CP13">IFERROR(SUMIFS(Deposits!$D:$D,Deposits!$E:$E,$C13,Deposits!$F:$F,CO$2),"0")</f>
        <v>0</v>
      </c>
      <c r="CQ13" s="4" t="str" cm="1">
        <f t="array" ref="CQ13">IFERROR(INDEX(Deposits!$A:$A,MATCH(1,($C13=Deposits!$E:$E)*('Daily Report'!CO$2=Deposits!$F:$F),0)),"")</f>
        <v/>
      </c>
      <c r="CR13" s="20" t="str">
        <f>IFERROR(SUMIFS(#REF!,#REF!,$C13,#REF!,CO$2),"0")</f>
        <v>0</v>
      </c>
      <c r="CS13" s="20" t="str">
        <f>IFERROR(SUMIFS(#REF!,#REF!,$C13,#REF!,CO$2),"0")</f>
        <v>0</v>
      </c>
      <c r="CT13" s="20">
        <f t="shared" si="12"/>
        <v>0</v>
      </c>
      <c r="CU13" s="20">
        <f>SUMIF($E$3:CT$3,CT$3,$E13:CT13)</f>
        <v>132.9</v>
      </c>
      <c r="CV13" s="8"/>
      <c r="CW13" s="20">
        <f>IFERROR(SUMIFS(Due!$D:$D,Due!$C:$C,$C13,Due!$A:$A,CW$2),0)</f>
        <v>0</v>
      </c>
      <c r="CX13" s="20">
        <f t="array" ref="CX13">IFERROR(SUMIFS(Deposits!$D:$D,Deposits!$E:$E,$C13,Deposits!$F:$F,CW$2),"0")</f>
        <v>0</v>
      </c>
      <c r="CY13" s="4" t="str" cm="1">
        <f t="array" ref="CY13">IFERROR(INDEX(Deposits!$A:$A,MATCH(1,($C13=Deposits!$E:$E)*('Daily Report'!CW$2=Deposits!$F:$F),0)),"")</f>
        <v/>
      </c>
      <c r="CZ13" s="20" t="str">
        <f>IFERROR(SUMIFS(#REF!,#REF!,$C13,#REF!,CW$2),"0")</f>
        <v>0</v>
      </c>
      <c r="DA13" s="20" t="str">
        <f>IFERROR(SUMIFS(#REF!,#REF!,$C13,#REF!,CW$2),"0")</f>
        <v>0</v>
      </c>
      <c r="DB13" s="20">
        <f t="shared" si="13"/>
        <v>0</v>
      </c>
      <c r="DC13" s="20">
        <f>SUMIF($E$3:DB$3,DB$3,$E13:DB13)</f>
        <v>132.9</v>
      </c>
      <c r="DD13" s="8"/>
      <c r="DE13" s="20">
        <f>IFERROR(SUMIFS(Due!$D:$D,Due!$C:$C,$C13,Due!$A:$A,DE$2),0)</f>
        <v>0</v>
      </c>
      <c r="DF13" s="20">
        <f t="array" ref="DF13">IFERROR(SUMIFS(Deposits!$D:$D,Deposits!$E:$E,$C13,Deposits!$F:$F,DE$2),"0")</f>
        <v>0</v>
      </c>
      <c r="DG13" s="4" t="str" cm="1">
        <f t="array" ref="DG13">IFERROR(INDEX(Deposits!$A:$A,MATCH(1,($C13=Deposits!$E:$E)*('Daily Report'!DE$2=Deposits!$F:$F),0)),"")</f>
        <v/>
      </c>
      <c r="DH13" s="20" t="str">
        <f>IFERROR(SUMIFS(#REF!,#REF!,$C13,#REF!,DE$2),"0")</f>
        <v>0</v>
      </c>
      <c r="DI13" s="20" t="str">
        <f>IFERROR(SUMIFS(#REF!,#REF!,$C13,#REF!,DE$2),"0")</f>
        <v>0</v>
      </c>
      <c r="DJ13" s="20">
        <f t="shared" si="14"/>
        <v>0</v>
      </c>
      <c r="DK13" s="20">
        <f>SUMIF($E$3:DJ$3,DJ$3,$E13:DJ13)</f>
        <v>132.9</v>
      </c>
      <c r="DL13" s="8"/>
      <c r="DM13" s="20">
        <f>IFERROR(SUMIFS(Due!$D:$D,Due!$C:$C,$C13,Due!$A:$A,DM$2),0)</f>
        <v>0</v>
      </c>
      <c r="DN13" s="20">
        <f t="array" ref="DN13">IFERROR(SUMIFS(Deposits!$D:$D,Deposits!$E:$E,$C13,Deposits!$F:$F,DM$2),"0")</f>
        <v>0</v>
      </c>
      <c r="DO13" s="4" t="str" cm="1">
        <f t="array" ref="DO13">IFERROR(INDEX(Deposits!$A:$A,MATCH(1,($C13=Deposits!$E:$E)*('Daily Report'!DM$2=Deposits!$F:$F),0)),"")</f>
        <v/>
      </c>
      <c r="DP13" s="20" t="str">
        <f>IFERROR(SUMIFS(#REF!,#REF!,$C13,#REF!,DM$2),"0")</f>
        <v>0</v>
      </c>
      <c r="DQ13" s="20" t="str">
        <f>IFERROR(SUMIFS(#REF!,#REF!,$C13,#REF!,DM$2),"0")</f>
        <v>0</v>
      </c>
      <c r="DR13" s="20">
        <f t="shared" si="15"/>
        <v>0</v>
      </c>
      <c r="DS13" s="20">
        <f>SUMIF($E$3:DR$3,DR$3,$E13:DR13)</f>
        <v>132.9</v>
      </c>
      <c r="DT13" s="8"/>
      <c r="DU13" s="20">
        <f>IFERROR(SUMIFS(Due!$D:$D,Due!$C:$C,$C13,Due!$A:$A,DU$2),0)</f>
        <v>0</v>
      </c>
      <c r="DV13" s="20">
        <f t="array" ref="DV13">IFERROR(SUMIFS(Deposits!$D:$D,Deposits!$E:$E,$C13,Deposits!$F:$F,DU$2),"0")</f>
        <v>0</v>
      </c>
      <c r="DW13" s="4" t="str" cm="1">
        <f t="array" ref="DW13">IFERROR(INDEX(Deposits!$A:$A,MATCH(1,($C13=Deposits!$E:$E)*('Daily Report'!DU$2=Deposits!$F:$F),0)),"")</f>
        <v/>
      </c>
      <c r="DX13" s="20" t="str">
        <f>IFERROR(SUMIFS(#REF!,#REF!,$C13,#REF!,DU$2),"0")</f>
        <v>0</v>
      </c>
      <c r="DY13" s="20" t="str">
        <f>IFERROR(SUMIFS(#REF!,#REF!,$C13,#REF!,DU$2),"0")</f>
        <v>0</v>
      </c>
      <c r="DZ13" s="20">
        <f t="shared" si="16"/>
        <v>0</v>
      </c>
      <c r="EA13" s="20">
        <f>SUMIF($E$3:DZ$3,DZ$3,$E13:DZ13)</f>
        <v>132.9</v>
      </c>
      <c r="EB13" s="8"/>
      <c r="EC13" s="20">
        <f>IFERROR(SUMIFS(Due!$D:$D,Due!$C:$C,$C13,Due!$A:$A,EC$2),0)</f>
        <v>0</v>
      </c>
      <c r="ED13" s="20">
        <f t="array" ref="ED13">IFERROR(SUMIFS(Deposits!$D:$D,Deposits!$E:$E,$C13,Deposits!$F:$F,EC$2),"0")</f>
        <v>0</v>
      </c>
      <c r="EE13" s="4" t="str" cm="1">
        <f t="array" ref="EE13">IFERROR(INDEX(Deposits!$A:$A,MATCH(1,($C13=Deposits!$E:$E)*('Daily Report'!EC$2=Deposits!$F:$F),0)),"")</f>
        <v/>
      </c>
      <c r="EF13" s="20" t="str">
        <f>IFERROR(SUMIFS(#REF!,#REF!,$C13,#REF!,EC$2),"0")</f>
        <v>0</v>
      </c>
      <c r="EG13" s="20" t="str">
        <f>IFERROR(SUMIFS(#REF!,#REF!,$C13,#REF!,EC$2),"0")</f>
        <v>0</v>
      </c>
      <c r="EH13" s="20">
        <f t="shared" si="17"/>
        <v>0</v>
      </c>
      <c r="EI13" s="20">
        <f>SUMIF($E$3:EH$3,EH$3,$E13:EH13)</f>
        <v>132.9</v>
      </c>
      <c r="EJ13" s="8"/>
      <c r="EK13" s="20">
        <f>IFERROR(SUMIFS(Due!$D:$D,Due!$C:$C,$C13,Due!$A:$A,EK$2),0)</f>
        <v>0</v>
      </c>
      <c r="EL13" s="20">
        <f t="array" ref="EL13">IFERROR(SUMIFS(Deposits!$D:$D,Deposits!$E:$E,$C13,Deposits!$F:$F,EK$2),"0")</f>
        <v>0</v>
      </c>
      <c r="EM13" s="4" t="str" cm="1">
        <f t="array" ref="EM13">IFERROR(INDEX(Deposits!$A:$A,MATCH(1,($C13=Deposits!$E:$E)*('Daily Report'!EK$2=Deposits!$F:$F),0)),"")</f>
        <v/>
      </c>
      <c r="EN13" s="20" t="str">
        <f>IFERROR(SUMIFS(#REF!,#REF!,$C13,#REF!,EK$2),"0")</f>
        <v>0</v>
      </c>
      <c r="EO13" s="20" t="str">
        <f>IFERROR(SUMIFS(#REF!,#REF!,$C13,#REF!,EK$2),"0")</f>
        <v>0</v>
      </c>
      <c r="EP13" s="20">
        <f t="shared" si="18"/>
        <v>0</v>
      </c>
      <c r="EQ13" s="20">
        <f>SUMIF($E$3:EP$3,EP$3,$E13:EP13)</f>
        <v>132.9</v>
      </c>
      <c r="ER13" s="8"/>
      <c r="ES13" s="20">
        <f>IFERROR(SUMIFS(Due!$D:$D,Due!$C:$C,$C13,Due!$A:$A,ES$2),0)</f>
        <v>0</v>
      </c>
      <c r="ET13" s="20">
        <f t="array" ref="ET13">IFERROR(SUMIFS(Deposits!$D:$D,Deposits!$E:$E,$C13,Deposits!$F:$F,ES$2),"0")</f>
        <v>0</v>
      </c>
      <c r="EU13" s="4" t="str" cm="1">
        <f t="array" ref="EU13">IFERROR(INDEX(Deposits!$A:$A,MATCH(1,($C13=Deposits!$E:$E)*('Daily Report'!ES$2=Deposits!$F:$F),0)),"")</f>
        <v/>
      </c>
      <c r="EV13" s="20" t="str">
        <f>IFERROR(SUMIFS(#REF!,#REF!,$C13,#REF!,ES$2),"0")</f>
        <v>0</v>
      </c>
      <c r="EW13" s="20" t="str">
        <f>IFERROR(SUMIFS(#REF!,#REF!,$C13,#REF!,ES$2),"0")</f>
        <v>0</v>
      </c>
      <c r="EX13" s="20">
        <f t="shared" si="19"/>
        <v>0</v>
      </c>
      <c r="EY13" s="20">
        <f>SUMIF($E$3:EX$3,EX$3,$E13:EX13)</f>
        <v>132.9</v>
      </c>
      <c r="EZ13" s="8"/>
      <c r="FA13" s="20">
        <f>IFERROR(SUMIFS(Due!$D:$D,Due!$C:$C,$C13,Due!$A:$A,FA$2),0)</f>
        <v>0</v>
      </c>
      <c r="FB13" s="20">
        <f t="array" ref="FB13">IFERROR(SUMIFS(Deposits!$D:$D,Deposits!$E:$E,$C13,Deposits!$F:$F,FA$2),"0")</f>
        <v>0</v>
      </c>
      <c r="FC13" s="4" t="str" cm="1">
        <f t="array" ref="FC13">IFERROR(INDEX(Deposits!$A:$A,MATCH(1,($C13=Deposits!$E:$E)*('Daily Report'!FA$2=Deposits!$F:$F),0)),"")</f>
        <v/>
      </c>
      <c r="FD13" s="20" t="str">
        <f>IFERROR(SUMIFS(#REF!,#REF!,$C13,#REF!,FA$2),"0")</f>
        <v>0</v>
      </c>
      <c r="FE13" s="20" t="str">
        <f>IFERROR(SUMIFS(#REF!,#REF!,$C13,#REF!,FA$2),"0")</f>
        <v>0</v>
      </c>
      <c r="FF13" s="20">
        <f t="shared" si="20"/>
        <v>0</v>
      </c>
      <c r="FG13" s="20">
        <f>SUMIF($E$3:FF$3,FF$3,$E13:FF13)</f>
        <v>132.9</v>
      </c>
      <c r="FH13" s="8"/>
      <c r="FI13" s="20">
        <f>IFERROR(SUMIFS(Due!$D:$D,Due!$C:$C,$C13,Due!$A:$A,FI$2),0)</f>
        <v>0</v>
      </c>
      <c r="FJ13" s="20">
        <f t="array" ref="FJ13">IFERROR(SUMIFS(Deposits!$D:$D,Deposits!$E:$E,$C13,Deposits!$F:$F,FI$2),"0")</f>
        <v>0</v>
      </c>
      <c r="FK13" s="4" t="str" cm="1">
        <f t="array" ref="FK13">IFERROR(INDEX(Deposits!$A:$A,MATCH(1,($C13=Deposits!$E:$E)*('Daily Report'!FI$2=Deposits!$F:$F),0)),"")</f>
        <v/>
      </c>
      <c r="FL13" s="20" t="str">
        <f>IFERROR(SUMIFS(#REF!,#REF!,$C13,#REF!,FI$2),"0")</f>
        <v>0</v>
      </c>
      <c r="FM13" s="20" t="str">
        <f>IFERROR(SUMIFS(#REF!,#REF!,$C13,#REF!,FI$2),"0")</f>
        <v>0</v>
      </c>
      <c r="FN13" s="20">
        <f t="shared" si="21"/>
        <v>0</v>
      </c>
      <c r="FO13" s="20">
        <f>SUMIF($E$3:FN$3,FN$3,$E13:FN13)</f>
        <v>132.9</v>
      </c>
      <c r="FP13" s="8"/>
      <c r="FQ13" s="20">
        <f>IFERROR(SUMIFS(Due!$D:$D,Due!$C:$C,$C13,Due!$A:$A,FQ$2),0)</f>
        <v>0</v>
      </c>
      <c r="FR13" s="20">
        <f t="array" ref="FR13">IFERROR(SUMIFS(Deposits!$D:$D,Deposits!$E:$E,$C13,Deposits!$F:$F,FQ$2),"0")</f>
        <v>0</v>
      </c>
      <c r="FS13" s="4" t="str" cm="1">
        <f t="array" ref="FS13">IFERROR(INDEX(Deposits!$A:$A,MATCH(1,($C13=Deposits!$E:$E)*('Daily Report'!FQ$2=Deposits!$F:$F),0)),"")</f>
        <v/>
      </c>
      <c r="FT13" s="20" t="str">
        <f>IFERROR(SUMIFS(#REF!,#REF!,$C13,#REF!,FQ$2),"0")</f>
        <v>0</v>
      </c>
      <c r="FU13" s="20" t="str">
        <f>IFERROR(SUMIFS(#REF!,#REF!,$C13,#REF!,FQ$2),"0")</f>
        <v>0</v>
      </c>
      <c r="FV13" s="20">
        <f t="shared" si="22"/>
        <v>0</v>
      </c>
      <c r="FW13" s="20">
        <f>SUMIF($E$3:FV$3,FV$3,$E13:FV13)</f>
        <v>132.9</v>
      </c>
      <c r="FX13" s="8"/>
      <c r="FY13" s="20">
        <f>IFERROR(SUMIFS(Due!$D:$D,Due!$C:$C,$C13,Due!$A:$A,FY$2),0)</f>
        <v>0</v>
      </c>
      <c r="FZ13" s="20">
        <f t="array" ref="FZ13">IFERROR(SUMIFS(Deposits!$D:$D,Deposits!$E:$E,$C13,Deposits!$F:$F,FY$2),"0")</f>
        <v>0</v>
      </c>
      <c r="GA13" s="4" t="str" cm="1">
        <f t="array" ref="GA13">IFERROR(INDEX(Deposits!$A:$A,MATCH(1,($C13=Deposits!$E:$E)*('Daily Report'!FY$2=Deposits!$F:$F),0)),"")</f>
        <v/>
      </c>
      <c r="GB13" s="20" t="str">
        <f>IFERROR(SUMIFS(#REF!,#REF!,$C13,#REF!,FY$2),"0")</f>
        <v>0</v>
      </c>
      <c r="GC13" s="20" t="str">
        <f>IFERROR(SUMIFS(#REF!,#REF!,$C13,#REF!,FY$2),"0")</f>
        <v>0</v>
      </c>
      <c r="GD13" s="20">
        <f t="shared" si="23"/>
        <v>0</v>
      </c>
      <c r="GE13" s="20">
        <f>SUMIF($E$3:GD$3,GD$3,$E13:GD13)</f>
        <v>132.9</v>
      </c>
      <c r="GF13" s="8"/>
      <c r="GG13" s="20">
        <f>IFERROR(SUMIFS(Due!$D:$D,Due!$C:$C,$C13,Due!$A:$A,GG$2),0)</f>
        <v>0</v>
      </c>
      <c r="GH13" s="20">
        <f t="array" ref="GH13">IFERROR(SUMIFS(Deposits!$D:$D,Deposits!$E:$E,$C13,Deposits!$F:$F,GG$2),"0")</f>
        <v>0</v>
      </c>
      <c r="GI13" s="4" t="str" cm="1">
        <f t="array" ref="GI13">IFERROR(INDEX(Deposits!$A:$A,MATCH(1,($C13=Deposits!$E:$E)*('Daily Report'!GG$2=Deposits!$F:$F),0)),"")</f>
        <v/>
      </c>
      <c r="GJ13" s="20" t="str">
        <f>IFERROR(SUMIFS(#REF!,#REF!,$C13,#REF!,GG$2),"0")</f>
        <v>0</v>
      </c>
      <c r="GK13" s="20" t="str">
        <f>IFERROR(SUMIFS(#REF!,#REF!,$C13,#REF!,GG$2),"0")</f>
        <v>0</v>
      </c>
      <c r="GL13" s="20">
        <f t="shared" si="24"/>
        <v>0</v>
      </c>
      <c r="GM13" s="20">
        <f>SUMIF($E$3:GL$3,GL$3,$E13:GL13)</f>
        <v>132.9</v>
      </c>
      <c r="GN13" s="8"/>
      <c r="GO13" s="20">
        <f>IFERROR(SUMIFS(Due!$D:$D,Due!$C:$C,$C13,Due!$A:$A,GO$2),0)</f>
        <v>0</v>
      </c>
      <c r="GP13" s="20">
        <f t="array" ref="GP13">IFERROR(SUMIFS(Deposits!$D:$D,Deposits!$E:$E,$C13,Deposits!$F:$F,GO$2),"0")</f>
        <v>0</v>
      </c>
      <c r="GQ13" s="4" t="str" cm="1">
        <f t="array" ref="GQ13">IFERROR(INDEX(Deposits!$A:$A,MATCH(1,($C13=Deposits!$E:$E)*('Daily Report'!GO$2=Deposits!$F:$F),0)),"")</f>
        <v/>
      </c>
      <c r="GR13" s="20" t="str">
        <f>IFERROR(SUMIFS(#REF!,#REF!,$C13,#REF!,GO$2),"0")</f>
        <v>0</v>
      </c>
      <c r="GS13" s="20" t="str">
        <f>IFERROR(SUMIFS(#REF!,#REF!,$C13,#REF!,GO$2),"0")</f>
        <v>0</v>
      </c>
      <c r="GT13" s="20">
        <f t="shared" si="25"/>
        <v>0</v>
      </c>
      <c r="GU13" s="20">
        <f>SUMIF($E$3:GT$3,GT$3,$E13:GT13)</f>
        <v>132.9</v>
      </c>
      <c r="GV13" s="8"/>
      <c r="GW13" s="20">
        <f>IFERROR(SUMIFS(Due!$D:$D,Due!$C:$C,$C13,Due!$A:$A,GW$2),0)</f>
        <v>0</v>
      </c>
      <c r="GX13" s="20">
        <f t="array" ref="GX13">IFERROR(SUMIFS(Deposits!$D:$D,Deposits!$E:$E,$C13,Deposits!$F:$F,GW$2),"0")</f>
        <v>0</v>
      </c>
      <c r="GY13" s="4" t="str" cm="1">
        <f t="array" ref="GY13">IFERROR(INDEX(Deposits!$A:$A,MATCH(1,($C13=Deposits!$E:$E)*('Daily Report'!GW$2=Deposits!$F:$F),0)),"")</f>
        <v/>
      </c>
      <c r="GZ13" s="20" t="str">
        <f>IFERROR(SUMIFS(#REF!,#REF!,$C13,#REF!,GW$2),"0")</f>
        <v>0</v>
      </c>
      <c r="HA13" s="20" t="str">
        <f>IFERROR(SUMIFS(#REF!,#REF!,$C13,#REF!,GW$2),"0")</f>
        <v>0</v>
      </c>
      <c r="HB13" s="20">
        <f t="shared" si="26"/>
        <v>0</v>
      </c>
      <c r="HC13" s="20">
        <f>SUMIF($E$3:HB$3,HB$3,$E13:HB13)</f>
        <v>132.9</v>
      </c>
      <c r="HD13" s="8"/>
      <c r="HE13" s="20">
        <f>IFERROR(SUMIFS(Due!$D:$D,Due!$C:$C,$C13,Due!$A:$A,HE$2),0)</f>
        <v>0</v>
      </c>
      <c r="HF13" s="20">
        <f t="array" ref="HF13">IFERROR(SUMIFS(Deposits!$D:$D,Deposits!$E:$E,$C13,Deposits!$F:$F,HE$2),"0")</f>
        <v>0</v>
      </c>
      <c r="HG13" s="4" t="str" cm="1">
        <f t="array" ref="HG13">IFERROR(INDEX(Deposits!$A:$A,MATCH(1,($C13=Deposits!$E:$E)*('Daily Report'!HE$2=Deposits!$F:$F),0)),"")</f>
        <v/>
      </c>
      <c r="HH13" s="20" t="str">
        <f>IFERROR(SUMIFS(#REF!,#REF!,$C13,#REF!,HE$2),"0")</f>
        <v>0</v>
      </c>
      <c r="HI13" s="20" t="str">
        <f>IFERROR(SUMIFS(#REF!,#REF!,$C13,#REF!,HE$2),"0")</f>
        <v>0</v>
      </c>
      <c r="HJ13" s="20">
        <f t="shared" si="27"/>
        <v>0</v>
      </c>
      <c r="HK13" s="20">
        <f>SUMIF($E$3:HJ$3,HJ$3,$E13:HJ13)</f>
        <v>132.9</v>
      </c>
      <c r="HL13" s="8"/>
      <c r="HM13" s="20">
        <f>IFERROR(SUMIFS(Due!$D:$D,Due!$C:$C,$C13,Due!$A:$A,HM$2),0)</f>
        <v>0</v>
      </c>
      <c r="HN13" s="20">
        <f t="array" ref="HN13">IFERROR(SUMIFS(Deposits!$D:$D,Deposits!$E:$E,$C13,Deposits!$F:$F,HM$2),"0")</f>
        <v>0</v>
      </c>
      <c r="HO13" s="4" t="str" cm="1">
        <f t="array" ref="HO13">IFERROR(INDEX(Deposits!$A:$A,MATCH(1,($C13=Deposits!$E:$E)*('Daily Report'!HM$2=Deposits!$F:$F),0)),"")</f>
        <v/>
      </c>
      <c r="HP13" s="20" t="str">
        <f>IFERROR(SUMIFS(#REF!,#REF!,$C13,#REF!,HM$2),"0")</f>
        <v>0</v>
      </c>
      <c r="HQ13" s="20" t="str">
        <f>IFERROR(SUMIFS(#REF!,#REF!,$C13,#REF!,HM$2),"0")</f>
        <v>0</v>
      </c>
      <c r="HR13" s="20">
        <f t="shared" si="28"/>
        <v>0</v>
      </c>
      <c r="HS13" s="20">
        <f>SUMIF($E$3:HR$3,HR$3,$E13:HR13)</f>
        <v>132.9</v>
      </c>
      <c r="HT13" s="8"/>
      <c r="HU13" s="20">
        <f>IFERROR(SUMIFS(Due!$D:$D,Due!$C:$C,$C13,Due!$A:$A,HU$2),0)</f>
        <v>0</v>
      </c>
      <c r="HV13" s="20">
        <f t="array" ref="HV13">IFERROR(SUMIFS(Deposits!$D:$D,Deposits!$E:$E,$C13,Deposits!$F:$F,HU$2),"0")</f>
        <v>0</v>
      </c>
      <c r="HW13" s="4" t="str" cm="1">
        <f t="array" ref="HW13">IFERROR(INDEX(Deposits!$A:$A,MATCH(1,($C13=Deposits!$E:$E)*('Daily Report'!HU$2=Deposits!$F:$F),0)),"")</f>
        <v/>
      </c>
      <c r="HX13" s="20" t="str">
        <f>IFERROR(SUMIFS(#REF!,#REF!,$C13,#REF!,HU$2),"0")</f>
        <v>0</v>
      </c>
      <c r="HY13" s="20" t="str">
        <f>IFERROR(SUMIFS(#REF!,#REF!,$C13,#REF!,HU$2),"0")</f>
        <v>0</v>
      </c>
      <c r="HZ13" s="20">
        <f t="shared" si="47"/>
        <v>0</v>
      </c>
      <c r="IA13" s="20">
        <f t="shared" si="48"/>
        <v>132.9</v>
      </c>
      <c r="IB13" s="8"/>
      <c r="IC13" s="20">
        <f>IFERROR(SUMIFS(Due!$D:$D,Due!$C:$C,$C13,Due!$A:$A,IC$2),0)</f>
        <v>0</v>
      </c>
      <c r="ID13" s="20">
        <f t="array" ref="ID13">IFERROR(SUMIFS(Deposits!$D:$D,Deposits!$E:$E,$C13,Deposits!$F:$F,IC$2),"0")</f>
        <v>0</v>
      </c>
      <c r="IE13" s="4" t="str" cm="1">
        <f t="array" ref="IE13">IFERROR(INDEX(Deposits!$A:$A,MATCH(1,($C13=Deposits!$E:$E)*('Daily Report'!IC$2=Deposits!$F:$F),0)),"")</f>
        <v/>
      </c>
      <c r="IF13" s="20" t="str">
        <f>IFERROR(SUMIFS(#REF!,#REF!,$C13,#REF!,IC$2),"0")</f>
        <v>0</v>
      </c>
      <c r="IG13" s="20" t="str">
        <f>IFERROR(SUMIFS(#REF!,#REF!,$C13,#REF!,IC$2),"0")</f>
        <v>0</v>
      </c>
      <c r="IH13" s="20">
        <f t="shared" si="33"/>
        <v>0</v>
      </c>
      <c r="II13" s="20">
        <f t="shared" si="30"/>
        <v>132.9</v>
      </c>
      <c r="IJ13" s="8"/>
      <c r="IK13" s="20">
        <f>IFERROR(SUMIFS(Due!$D:$D,Due!$C:$C,$C13,Due!$A:$A,IK$2),0)</f>
        <v>0</v>
      </c>
      <c r="IL13" s="20">
        <f t="array" ref="IL13">IFERROR(SUMIFS(Deposits!$D:$D,Deposits!$E:$E,$C13,Deposits!$F:$F,IK$2),"0")</f>
        <v>0</v>
      </c>
      <c r="IM13" s="4" t="str" cm="1">
        <f t="array" ref="IM13">IFERROR(INDEX(Deposits!$A:$A,MATCH(1,($C13=Deposits!$E:$E)*('Daily Report'!IK$2=Deposits!$F:$F),0)),"")</f>
        <v/>
      </c>
      <c r="IN13" s="20" t="str">
        <f>IFERROR(SUMIFS(#REF!,#REF!,$C13,#REF!,IK$2),"0")</f>
        <v>0</v>
      </c>
      <c r="IO13" s="20" t="str">
        <f>IFERROR(SUMIFS(#REF!,#REF!,$C13,#REF!,IK$2),"0")</f>
        <v>0</v>
      </c>
      <c r="IP13" s="20">
        <f t="shared" si="34"/>
        <v>0</v>
      </c>
      <c r="IQ13" s="20">
        <f t="shared" si="31"/>
        <v>132.9</v>
      </c>
    </row>
    <row r="14" spans="1:251" ht="15.75" customHeight="1" x14ac:dyDescent="0.3">
      <c r="A14" s="2">
        <v>11</v>
      </c>
      <c r="B14" s="38">
        <v>37303</v>
      </c>
      <c r="C14" s="38">
        <v>37303</v>
      </c>
      <c r="D14" s="8"/>
      <c r="E14" s="20">
        <f>IFERROR(SUMIFS(Due!$D:$D,Due!$C:$C,$C14,Due!$A:$A,E$2),0)</f>
        <v>0</v>
      </c>
      <c r="F14" s="20">
        <f>IFERROR(SUMIFS(Deposits!$D:$D,Deposits!$E:$E,$C14,Deposits!$F:$F,E$2),"0")</f>
        <v>0</v>
      </c>
      <c r="G14" s="4" t="str" cm="1">
        <f t="array" ref="G14">IFERROR(INDEX(Deposits!$A:$A,MATCH(1,($C14=Deposits!$E:$E)*('Daily Report'!E$2=Deposits!$F:$F),0)),"")</f>
        <v/>
      </c>
      <c r="H14" s="20" t="str">
        <f>IFERROR(SUMIFS(#REF!,#REF!,$C14,#REF!,E$2),"0")</f>
        <v>0</v>
      </c>
      <c r="I14" s="20" t="str">
        <f>IFERROR(SUMIFS(#REF!,#REF!,$C14,#REF!,E$2),"0")</f>
        <v>0</v>
      </c>
      <c r="J14" s="20">
        <f t="shared" si="0"/>
        <v>0</v>
      </c>
      <c r="K14" s="20">
        <f t="shared" si="1"/>
        <v>0</v>
      </c>
      <c r="L14" s="8"/>
      <c r="M14" s="20">
        <f>IFERROR(SUMIFS(Due!$D:$D,Due!$C:$C,$C14,Due!$A:$A,M$2),0)</f>
        <v>0</v>
      </c>
      <c r="N14" s="20">
        <f t="array" ref="N14">IFERROR(SUMIFS(Deposits!$D:$D,Deposits!$E:$E,$C14,Deposits!$F:$F,M$2),"0")</f>
        <v>0</v>
      </c>
      <c r="O14" s="4" t="str" cm="1">
        <f t="array" ref="O14">IFERROR(INDEX(Deposits!$A:$A,MATCH(1,($C14=Deposits!$E:$E)*('Daily Report'!M$2=Deposits!$F:$F),0)),"")</f>
        <v/>
      </c>
      <c r="P14" s="20" t="str">
        <f>IFERROR(SUMIFS(#REF!,#REF!,$C14,#REF!,M$2),"0")</f>
        <v>0</v>
      </c>
      <c r="Q14" s="20" t="str">
        <f>IFERROR(SUMIFS(#REF!,#REF!,$C14,#REF!,M$2),"0")</f>
        <v>0</v>
      </c>
      <c r="R14" s="20">
        <f t="shared" si="2"/>
        <v>0</v>
      </c>
      <c r="S14" s="20">
        <f>SUMIF($E$3:R$3,R$3,$E14:R14)</f>
        <v>0</v>
      </c>
      <c r="T14" s="8"/>
      <c r="U14" s="20">
        <f>IFERROR(SUMIFS(Due!$D:$D,Due!$C:$C,$C14,Due!$A:$A,U$2),0)</f>
        <v>0</v>
      </c>
      <c r="V14" s="20">
        <f t="array" ref="V14">IFERROR(SUMIFS(Deposits!$D:$D,Deposits!$E:$E,$C14,Deposits!$F:$F,U$2),"0")</f>
        <v>0</v>
      </c>
      <c r="W14" s="4" t="str" cm="1">
        <f t="array" ref="W14">IFERROR(INDEX(Deposits!$A:$A,MATCH(1,($C14=Deposits!$E:$E)*('Daily Report'!U$2=Deposits!$F:$F),0)),"")</f>
        <v/>
      </c>
      <c r="X14" s="20" t="str">
        <f>IFERROR(SUMIFS(#REF!,#REF!,$C14,#REF!,U$2),"0")</f>
        <v>0</v>
      </c>
      <c r="Y14" s="20" t="str">
        <f>IFERROR(SUMIFS(#REF!,#REF!,$C14,#REF!,U$2),"0")</f>
        <v>0</v>
      </c>
      <c r="Z14" s="20">
        <f t="shared" si="3"/>
        <v>0</v>
      </c>
      <c r="AA14" s="20">
        <f>SUMIF($E$3:Z$3,Z$3,$E14:Z14)</f>
        <v>0</v>
      </c>
      <c r="AB14" s="8"/>
      <c r="AC14" s="20">
        <f>IFERROR(SUMIFS(Due!$D:$D,Due!$C:$C,$C14,Due!$A:$A,AC$2),0)</f>
        <v>0</v>
      </c>
      <c r="AD14" s="20">
        <f t="array" ref="AD14">IFERROR(SUMIFS(Deposits!$D:$D,Deposits!$E:$E,$C14,Deposits!$F:$F,AC$2),"0")</f>
        <v>0</v>
      </c>
      <c r="AE14" s="4" t="str" cm="1">
        <f t="array" ref="AE14">IFERROR(INDEX(Deposits!$A:$A,MATCH(1,($C14=Deposits!$E:$E)*('Daily Report'!AC$2=Deposits!$F:$F),0)),"")</f>
        <v/>
      </c>
      <c r="AF14" s="20" t="str">
        <f>IFERROR(SUMIFS(#REF!,#REF!,$C14,#REF!,AC$2),"0")</f>
        <v>0</v>
      </c>
      <c r="AG14" s="20" t="str">
        <f>IFERROR(SUMIFS(#REF!,#REF!,$C14,#REF!,AC$2),"0")</f>
        <v>0</v>
      </c>
      <c r="AH14" s="20">
        <f t="shared" si="4"/>
        <v>0</v>
      </c>
      <c r="AI14" s="20">
        <f>SUMIF($E$3:AH$3,AH$3,$E14:AH14)</f>
        <v>0</v>
      </c>
      <c r="AJ14" s="8"/>
      <c r="AK14" s="20">
        <f>IFERROR(SUMIFS(Due!$D:$D,Due!$C:$C,$C14,Due!$A:$A,AK$2),0)</f>
        <v>0</v>
      </c>
      <c r="AL14" s="20">
        <f t="array" ref="AL14">IFERROR(SUMIFS(Deposits!$D:$D,Deposits!$E:$E,$C14,Deposits!$F:$F,AK$2),"0")</f>
        <v>0</v>
      </c>
      <c r="AM14" s="4" t="str" cm="1">
        <f t="array" ref="AM14">IFERROR(INDEX(Deposits!$A:$A,MATCH(1,($C14=Deposits!$E:$E)*('Daily Report'!AK$2=Deposits!$F:$F),0)),"")</f>
        <v/>
      </c>
      <c r="AN14" s="20" t="str">
        <f>IFERROR(SUMIFS(#REF!,#REF!,$C14,#REF!,AK$2),"0")</f>
        <v>0</v>
      </c>
      <c r="AO14" s="20" t="str">
        <f>IFERROR(SUMIFS(#REF!,#REF!,$C14,#REF!,AK$2),"0")</f>
        <v>0</v>
      </c>
      <c r="AP14" s="20">
        <f t="shared" si="5"/>
        <v>0</v>
      </c>
      <c r="AQ14" s="20">
        <f>SUMIF($E$3:AP$3,AP$3,$E14:AP14)</f>
        <v>0</v>
      </c>
      <c r="AR14" s="8"/>
      <c r="AS14" s="20">
        <f>IFERROR(SUMIFS(Due!$D:$D,Due!$C:$C,$C14,Due!$A:$A,AS$2),0)</f>
        <v>0</v>
      </c>
      <c r="AT14" s="20">
        <f t="array" ref="AT14">IFERROR(SUMIFS(Deposits!$D:$D,Deposits!$E:$E,$C14,Deposits!$F:$F,AS$2),"0")</f>
        <v>0</v>
      </c>
      <c r="AU14" s="4" t="str" cm="1">
        <f t="array" ref="AU14">IFERROR(INDEX(Deposits!$A:$A,MATCH(1,($C14=Deposits!$E:$E)*('Daily Report'!AS$2=Deposits!$F:$F),0)),"")</f>
        <v/>
      </c>
      <c r="AV14" s="20" t="str">
        <f>IFERROR(SUMIFS(#REF!,#REF!,$C14,#REF!,AS$2),"0")</f>
        <v>0</v>
      </c>
      <c r="AW14" s="20" t="str">
        <f>IFERROR(SUMIFS(#REF!,#REF!,$C14,#REF!,AS$2),"0")</f>
        <v>0</v>
      </c>
      <c r="AX14" s="20">
        <f t="shared" si="6"/>
        <v>0</v>
      </c>
      <c r="AY14" s="20">
        <f>SUMIF($E$3:AX$3,AX$3,$E14:AX14)</f>
        <v>0</v>
      </c>
      <c r="AZ14" s="8"/>
      <c r="BA14" s="20">
        <f>IFERROR(SUMIFS(Due!$D:$D,Due!$C:$C,$C14,Due!$A:$A,BA$2),0)</f>
        <v>0</v>
      </c>
      <c r="BB14" s="20">
        <f t="array" ref="BB14">IFERROR(SUMIFS(Deposits!$D:$D,Deposits!$E:$E,$C14,Deposits!$F:$F,BA$2),"0")</f>
        <v>0</v>
      </c>
      <c r="BC14" s="4" t="str" cm="1">
        <f t="array" ref="BC14">IFERROR(INDEX(Deposits!$A:$A,MATCH(1,($C14=Deposits!$E:$E)*('Daily Report'!BA$2=Deposits!$F:$F),0)),"")</f>
        <v/>
      </c>
      <c r="BD14" s="20" t="str">
        <f>IFERROR(SUMIFS(#REF!,#REF!,$C14,#REF!,BA$2),"0")</f>
        <v>0</v>
      </c>
      <c r="BE14" s="20" t="str">
        <f>IFERROR(SUMIFS(#REF!,#REF!,$C14,#REF!,BA$2),"0")</f>
        <v>0</v>
      </c>
      <c r="BF14" s="20">
        <f t="shared" si="7"/>
        <v>0</v>
      </c>
      <c r="BG14" s="20">
        <f>SUMIF($E$3:BF$3,BF$3,$E14:BF14)</f>
        <v>0</v>
      </c>
      <c r="BH14" s="8"/>
      <c r="BI14" s="20">
        <f>IFERROR(SUMIFS(Due!$D:$D,Due!$C:$C,$C14,Due!$A:$A,BI$2),0)</f>
        <v>0</v>
      </c>
      <c r="BJ14" s="20">
        <f t="array" ref="BJ14">IFERROR(SUMIFS(Deposits!$D:$D,Deposits!$E:$E,$C14,Deposits!$F:$F,BI$2),"0")</f>
        <v>0</v>
      </c>
      <c r="BK14" s="4" t="str" cm="1">
        <f t="array" ref="BK14">IFERROR(INDEX(Deposits!$A:$A,MATCH(1,($C14=Deposits!$E:$E)*('Daily Report'!BI$2=Deposits!$F:$F),0)),"")</f>
        <v/>
      </c>
      <c r="BL14" s="20" t="str">
        <f>IFERROR(SUMIFS(#REF!,#REF!,$C14,#REF!,BI$2),"0")</f>
        <v>0</v>
      </c>
      <c r="BM14" s="20" t="str">
        <f>IFERROR(SUMIFS(#REF!,#REF!,$C14,#REF!,BI$2),"0")</f>
        <v>0</v>
      </c>
      <c r="BN14" s="20">
        <f t="shared" si="8"/>
        <v>0</v>
      </c>
      <c r="BO14" s="20">
        <f>SUMIF($E$3:BN$3,BN$3,$E14:BN14)</f>
        <v>0</v>
      </c>
      <c r="BP14" s="8"/>
      <c r="BQ14" s="20">
        <f>IFERROR(SUMIFS(Due!$D:$D,Due!$C:$C,$C14,Due!$A:$A,BQ$2),0)</f>
        <v>0</v>
      </c>
      <c r="BR14" s="20">
        <f t="array" ref="BR14">IFERROR(SUMIFS(Deposits!$D:$D,Deposits!$E:$E,$C14,Deposits!$F:$F,BQ$2),"0")</f>
        <v>0</v>
      </c>
      <c r="BS14" s="4" t="str" cm="1">
        <f t="array" ref="BS14">IFERROR(INDEX(Deposits!$A:$A,MATCH(1,($C14=Deposits!$E:$E)*('Daily Report'!BQ$2=Deposits!$F:$F),0)),"")</f>
        <v/>
      </c>
      <c r="BT14" s="20" t="str">
        <f>IFERROR(SUMIFS(#REF!,#REF!,$C14,#REF!,BQ$2),"0")</f>
        <v>0</v>
      </c>
      <c r="BU14" s="20" t="str">
        <f>IFERROR(SUMIFS(#REF!,#REF!,$C14,#REF!,BQ$2),"0")</f>
        <v>0</v>
      </c>
      <c r="BV14" s="20">
        <f t="shared" si="9"/>
        <v>0</v>
      </c>
      <c r="BW14" s="20">
        <f>SUMIF($E$3:BV$3,BV$3,$E14:BV14)</f>
        <v>0</v>
      </c>
      <c r="BX14" s="8"/>
      <c r="BY14" s="20">
        <f>IFERROR(SUMIFS(Due!$D:$D,Due!$C:$C,$C14,Due!$A:$A,BY$2),0)</f>
        <v>102.89</v>
      </c>
      <c r="BZ14" s="20">
        <f t="array" ref="BZ14">IFERROR(SUMIFS(Deposits!$D:$D,Deposits!$E:$E,$C14,Deposits!$F:$F,BY$2),"0")</f>
        <v>0</v>
      </c>
      <c r="CA14" s="4" t="str" cm="1">
        <f t="array" ref="CA14">IFERROR(INDEX(Deposits!$A:$A,MATCH(1,($C14=Deposits!$E:$E)*('Daily Report'!BY$2=Deposits!$F:$F),0)),"")</f>
        <v/>
      </c>
      <c r="CB14" s="20" t="str">
        <f>IFERROR(SUMIFS(#REF!,#REF!,$C14,#REF!,BY$2),"0")</f>
        <v>0</v>
      </c>
      <c r="CC14" s="20" t="str">
        <f>IFERROR(SUMIFS(#REF!,#REF!,$C14,#REF!,BY$2),"0")</f>
        <v>0</v>
      </c>
      <c r="CD14" s="20">
        <f t="shared" si="10"/>
        <v>102.89</v>
      </c>
      <c r="CE14" s="20">
        <f>SUMIF($E$3:CD$3,CD$3,$E14:CD14)</f>
        <v>102.89</v>
      </c>
      <c r="CF14" s="8"/>
      <c r="CG14" s="20">
        <f>IFERROR(SUMIFS(Due!$D:$D,Due!$C:$C,$C14,Due!$A:$A,CG$2),0)</f>
        <v>0</v>
      </c>
      <c r="CH14" s="20">
        <f t="array" ref="CH14">IFERROR(SUMIFS(Deposits!$D:$D,Deposits!$E:$E,$C14,Deposits!$F:$F,CG$2),"0")</f>
        <v>0</v>
      </c>
      <c r="CI14" s="4" t="str" cm="1">
        <f t="array" ref="CI14">IFERROR(INDEX(Deposits!$A:$A,MATCH(1,($C14=Deposits!$E:$E)*('Daily Report'!CG$2=Deposits!$F:$F),0)),"")</f>
        <v/>
      </c>
      <c r="CJ14" s="20" t="str">
        <f>IFERROR(SUMIFS(#REF!,#REF!,$C14,#REF!,CG$2),"0")</f>
        <v>0</v>
      </c>
      <c r="CK14" s="20" t="str">
        <f>IFERROR(SUMIFS(#REF!,#REF!,$C14,#REF!,CG$2),"0")</f>
        <v>0</v>
      </c>
      <c r="CL14" s="20">
        <f t="shared" si="11"/>
        <v>0</v>
      </c>
      <c r="CM14" s="20">
        <f>SUMIF($E$3:CL$3,CL$3,$E14:CL14)</f>
        <v>102.89</v>
      </c>
      <c r="CN14" s="8"/>
      <c r="CO14" s="20">
        <f>IFERROR(SUMIFS(Due!$D:$D,Due!$C:$C,$C14,Due!$A:$A,CO$2),0)</f>
        <v>0</v>
      </c>
      <c r="CP14" s="20">
        <f t="array" ref="CP14">IFERROR(SUMIFS(Deposits!$D:$D,Deposits!$E:$E,$C14,Deposits!$F:$F,CO$2),"0")</f>
        <v>0</v>
      </c>
      <c r="CQ14" s="4" t="str" cm="1">
        <f t="array" ref="CQ14">IFERROR(INDEX(Deposits!$A:$A,MATCH(1,($C14=Deposits!$E:$E)*('Daily Report'!CO$2=Deposits!$F:$F),0)),"")</f>
        <v/>
      </c>
      <c r="CR14" s="20" t="str">
        <f>IFERROR(SUMIFS(#REF!,#REF!,$C14,#REF!,CO$2),"0")</f>
        <v>0</v>
      </c>
      <c r="CS14" s="20" t="str">
        <f>IFERROR(SUMIFS(#REF!,#REF!,$C14,#REF!,CO$2),"0")</f>
        <v>0</v>
      </c>
      <c r="CT14" s="20">
        <f t="shared" si="12"/>
        <v>0</v>
      </c>
      <c r="CU14" s="20">
        <f>SUMIF($E$3:CT$3,CT$3,$E14:CT14)</f>
        <v>102.89</v>
      </c>
      <c r="CV14" s="8"/>
      <c r="CW14" s="20">
        <f>IFERROR(SUMIFS(Due!$D:$D,Due!$C:$C,$C14,Due!$A:$A,CW$2),0)</f>
        <v>0</v>
      </c>
      <c r="CX14" s="20">
        <f t="array" ref="CX14">IFERROR(SUMIFS(Deposits!$D:$D,Deposits!$E:$E,$C14,Deposits!$F:$F,CW$2),"0")</f>
        <v>0</v>
      </c>
      <c r="CY14" s="4" t="str" cm="1">
        <f t="array" ref="CY14">IFERROR(INDEX(Deposits!$A:$A,MATCH(1,($C14=Deposits!$E:$E)*('Daily Report'!CW$2=Deposits!$F:$F),0)),"")</f>
        <v/>
      </c>
      <c r="CZ14" s="20" t="str">
        <f>IFERROR(SUMIFS(#REF!,#REF!,$C14,#REF!,CW$2),"0")</f>
        <v>0</v>
      </c>
      <c r="DA14" s="20" t="str">
        <f>IFERROR(SUMIFS(#REF!,#REF!,$C14,#REF!,CW$2),"0")</f>
        <v>0</v>
      </c>
      <c r="DB14" s="20">
        <f t="shared" si="13"/>
        <v>0</v>
      </c>
      <c r="DC14" s="20">
        <f>SUMIF($E$3:DB$3,DB$3,$E14:DB14)</f>
        <v>102.89</v>
      </c>
      <c r="DD14" s="8"/>
      <c r="DE14" s="20">
        <f>IFERROR(SUMIFS(Due!$D:$D,Due!$C:$C,$C14,Due!$A:$A,DE$2),0)</f>
        <v>0</v>
      </c>
      <c r="DF14" s="20">
        <f t="array" ref="DF14">IFERROR(SUMIFS(Deposits!$D:$D,Deposits!$E:$E,$C14,Deposits!$F:$F,DE$2),"0")</f>
        <v>0</v>
      </c>
      <c r="DG14" s="4" t="str" cm="1">
        <f t="array" ref="DG14">IFERROR(INDEX(Deposits!$A:$A,MATCH(1,($C14=Deposits!$E:$E)*('Daily Report'!DE$2=Deposits!$F:$F),0)),"")</f>
        <v/>
      </c>
      <c r="DH14" s="20" t="str">
        <f>IFERROR(SUMIFS(#REF!,#REF!,$C14,#REF!,DE$2),"0")</f>
        <v>0</v>
      </c>
      <c r="DI14" s="20" t="str">
        <f>IFERROR(SUMIFS(#REF!,#REF!,$C14,#REF!,DE$2),"0")</f>
        <v>0</v>
      </c>
      <c r="DJ14" s="20">
        <f t="shared" si="14"/>
        <v>0</v>
      </c>
      <c r="DK14" s="20">
        <f>SUMIF($E$3:DJ$3,DJ$3,$E14:DJ14)</f>
        <v>102.89</v>
      </c>
      <c r="DL14" s="8"/>
      <c r="DM14" s="20">
        <f>IFERROR(SUMIFS(Due!$D:$D,Due!$C:$C,$C14,Due!$A:$A,DM$2),0)</f>
        <v>0</v>
      </c>
      <c r="DN14" s="20">
        <f t="array" ref="DN14">IFERROR(SUMIFS(Deposits!$D:$D,Deposits!$E:$E,$C14,Deposits!$F:$F,DM$2),"0")</f>
        <v>0</v>
      </c>
      <c r="DO14" s="4" t="str" cm="1">
        <f t="array" ref="DO14">IFERROR(INDEX(Deposits!$A:$A,MATCH(1,($C14=Deposits!$E:$E)*('Daily Report'!DM$2=Deposits!$F:$F),0)),"")</f>
        <v/>
      </c>
      <c r="DP14" s="20" t="str">
        <f>IFERROR(SUMIFS(#REF!,#REF!,$C14,#REF!,DM$2),"0")</f>
        <v>0</v>
      </c>
      <c r="DQ14" s="20" t="str">
        <f>IFERROR(SUMIFS(#REF!,#REF!,$C14,#REF!,DM$2),"0")</f>
        <v>0</v>
      </c>
      <c r="DR14" s="20">
        <f t="shared" si="15"/>
        <v>0</v>
      </c>
      <c r="DS14" s="20">
        <f>SUMIF($E$3:DR$3,DR$3,$E14:DR14)</f>
        <v>102.89</v>
      </c>
      <c r="DT14" s="8"/>
      <c r="DU14" s="20">
        <f>IFERROR(SUMIFS(Due!$D:$D,Due!$C:$C,$C14,Due!$A:$A,DU$2),0)</f>
        <v>0</v>
      </c>
      <c r="DV14" s="20">
        <f t="array" ref="DV14">IFERROR(SUMIFS(Deposits!$D:$D,Deposits!$E:$E,$C14,Deposits!$F:$F,DU$2),"0")</f>
        <v>0</v>
      </c>
      <c r="DW14" s="4" t="str" cm="1">
        <f t="array" ref="DW14">IFERROR(INDEX(Deposits!$A:$A,MATCH(1,($C14=Deposits!$E:$E)*('Daily Report'!DU$2=Deposits!$F:$F),0)),"")</f>
        <v/>
      </c>
      <c r="DX14" s="20" t="str">
        <f>IFERROR(SUMIFS(#REF!,#REF!,$C14,#REF!,DU$2),"0")</f>
        <v>0</v>
      </c>
      <c r="DY14" s="20" t="str">
        <f>IFERROR(SUMIFS(#REF!,#REF!,$C14,#REF!,DU$2),"0")</f>
        <v>0</v>
      </c>
      <c r="DZ14" s="20">
        <f t="shared" si="16"/>
        <v>0</v>
      </c>
      <c r="EA14" s="20">
        <f>SUMIF($E$3:DZ$3,DZ$3,$E14:DZ14)</f>
        <v>102.89</v>
      </c>
      <c r="EB14" s="8"/>
      <c r="EC14" s="20">
        <f>IFERROR(SUMIFS(Due!$D:$D,Due!$C:$C,$C14,Due!$A:$A,EC$2),0)</f>
        <v>0</v>
      </c>
      <c r="ED14" s="20">
        <f t="array" ref="ED14">IFERROR(SUMIFS(Deposits!$D:$D,Deposits!$E:$E,$C14,Deposits!$F:$F,EC$2),"0")</f>
        <v>0</v>
      </c>
      <c r="EE14" s="4" t="str" cm="1">
        <f t="array" ref="EE14">IFERROR(INDEX(Deposits!$A:$A,MATCH(1,($C14=Deposits!$E:$E)*('Daily Report'!EC$2=Deposits!$F:$F),0)),"")</f>
        <v/>
      </c>
      <c r="EF14" s="20" t="str">
        <f>IFERROR(SUMIFS(#REF!,#REF!,$C14,#REF!,EC$2),"0")</f>
        <v>0</v>
      </c>
      <c r="EG14" s="20" t="str">
        <f>IFERROR(SUMIFS(#REF!,#REF!,$C14,#REF!,EC$2),"0")</f>
        <v>0</v>
      </c>
      <c r="EH14" s="20">
        <f t="shared" si="17"/>
        <v>0</v>
      </c>
      <c r="EI14" s="20">
        <f>SUMIF($E$3:EH$3,EH$3,$E14:EH14)</f>
        <v>102.89</v>
      </c>
      <c r="EJ14" s="8"/>
      <c r="EK14" s="20">
        <f>IFERROR(SUMIFS(Due!$D:$D,Due!$C:$C,$C14,Due!$A:$A,EK$2),0)</f>
        <v>0</v>
      </c>
      <c r="EL14" s="20">
        <f t="array" ref="EL14">IFERROR(SUMIFS(Deposits!$D:$D,Deposits!$E:$E,$C14,Deposits!$F:$F,EK$2),"0")</f>
        <v>0</v>
      </c>
      <c r="EM14" s="4" t="str" cm="1">
        <f t="array" ref="EM14">IFERROR(INDEX(Deposits!$A:$A,MATCH(1,($C14=Deposits!$E:$E)*('Daily Report'!EK$2=Deposits!$F:$F),0)),"")</f>
        <v/>
      </c>
      <c r="EN14" s="20" t="str">
        <f>IFERROR(SUMIFS(#REF!,#REF!,$C14,#REF!,EK$2),"0")</f>
        <v>0</v>
      </c>
      <c r="EO14" s="20" t="str">
        <f>IFERROR(SUMIFS(#REF!,#REF!,$C14,#REF!,EK$2),"0")</f>
        <v>0</v>
      </c>
      <c r="EP14" s="20">
        <f t="shared" si="18"/>
        <v>0</v>
      </c>
      <c r="EQ14" s="20">
        <f>SUMIF($E$3:EP$3,EP$3,$E14:EP14)</f>
        <v>102.89</v>
      </c>
      <c r="ER14" s="8"/>
      <c r="ES14" s="20">
        <f>IFERROR(SUMIFS(Due!$D:$D,Due!$C:$C,$C14,Due!$A:$A,ES$2),0)</f>
        <v>0</v>
      </c>
      <c r="ET14" s="20">
        <f t="array" ref="ET14">IFERROR(SUMIFS(Deposits!$D:$D,Deposits!$E:$E,$C14,Deposits!$F:$F,ES$2),"0")</f>
        <v>0</v>
      </c>
      <c r="EU14" s="4" t="str" cm="1">
        <f t="array" ref="EU14">IFERROR(INDEX(Deposits!$A:$A,MATCH(1,($C14=Deposits!$E:$E)*('Daily Report'!ES$2=Deposits!$F:$F),0)),"")</f>
        <v/>
      </c>
      <c r="EV14" s="20" t="str">
        <f>IFERROR(SUMIFS(#REF!,#REF!,$C14,#REF!,ES$2),"0")</f>
        <v>0</v>
      </c>
      <c r="EW14" s="20" t="str">
        <f>IFERROR(SUMIFS(#REF!,#REF!,$C14,#REF!,ES$2),"0")</f>
        <v>0</v>
      </c>
      <c r="EX14" s="20">
        <f t="shared" si="19"/>
        <v>0</v>
      </c>
      <c r="EY14" s="20">
        <f>SUMIF($E$3:EX$3,EX$3,$E14:EX14)</f>
        <v>102.89</v>
      </c>
      <c r="EZ14" s="8"/>
      <c r="FA14" s="20">
        <f>IFERROR(SUMIFS(Due!$D:$D,Due!$C:$C,$C14,Due!$A:$A,FA$2),0)</f>
        <v>0</v>
      </c>
      <c r="FB14" s="20">
        <f t="array" ref="FB14">IFERROR(SUMIFS(Deposits!$D:$D,Deposits!$E:$E,$C14,Deposits!$F:$F,FA$2),"0")</f>
        <v>0</v>
      </c>
      <c r="FC14" s="4" t="str" cm="1">
        <f t="array" ref="FC14">IFERROR(INDEX(Deposits!$A:$A,MATCH(1,($C14=Deposits!$E:$E)*('Daily Report'!FA$2=Deposits!$F:$F),0)),"")</f>
        <v/>
      </c>
      <c r="FD14" s="20" t="str">
        <f>IFERROR(SUMIFS(#REF!,#REF!,$C14,#REF!,FA$2),"0")</f>
        <v>0</v>
      </c>
      <c r="FE14" s="20" t="str">
        <f>IFERROR(SUMIFS(#REF!,#REF!,$C14,#REF!,FA$2),"0")</f>
        <v>0</v>
      </c>
      <c r="FF14" s="20">
        <f t="shared" si="20"/>
        <v>0</v>
      </c>
      <c r="FG14" s="20">
        <f>SUMIF($E$3:FF$3,FF$3,$E14:FF14)</f>
        <v>102.89</v>
      </c>
      <c r="FH14" s="8"/>
      <c r="FI14" s="20">
        <f>IFERROR(SUMIFS(Due!$D:$D,Due!$C:$C,$C14,Due!$A:$A,FI$2),0)</f>
        <v>0</v>
      </c>
      <c r="FJ14" s="20">
        <f t="array" ref="FJ14">IFERROR(SUMIFS(Deposits!$D:$D,Deposits!$E:$E,$C14,Deposits!$F:$F,FI$2),"0")</f>
        <v>0</v>
      </c>
      <c r="FK14" s="4" t="str" cm="1">
        <f t="array" ref="FK14">IFERROR(INDEX(Deposits!$A:$A,MATCH(1,($C14=Deposits!$E:$E)*('Daily Report'!FI$2=Deposits!$F:$F),0)),"")</f>
        <v/>
      </c>
      <c r="FL14" s="20" t="str">
        <f>IFERROR(SUMIFS(#REF!,#REF!,$C14,#REF!,FI$2),"0")</f>
        <v>0</v>
      </c>
      <c r="FM14" s="20" t="str">
        <f>IFERROR(SUMIFS(#REF!,#REF!,$C14,#REF!,FI$2),"0")</f>
        <v>0</v>
      </c>
      <c r="FN14" s="20">
        <f t="shared" si="21"/>
        <v>0</v>
      </c>
      <c r="FO14" s="20">
        <f>SUMIF($E$3:FN$3,FN$3,$E14:FN14)</f>
        <v>102.89</v>
      </c>
      <c r="FP14" s="8"/>
      <c r="FQ14" s="20">
        <f>IFERROR(SUMIFS(Due!$D:$D,Due!$C:$C,$C14,Due!$A:$A,FQ$2),0)</f>
        <v>0</v>
      </c>
      <c r="FR14" s="20">
        <f t="array" ref="FR14">IFERROR(SUMIFS(Deposits!$D:$D,Deposits!$E:$E,$C14,Deposits!$F:$F,FQ$2),"0")</f>
        <v>0</v>
      </c>
      <c r="FS14" s="4" t="str" cm="1">
        <f t="array" ref="FS14">IFERROR(INDEX(Deposits!$A:$A,MATCH(1,($C14=Deposits!$E:$E)*('Daily Report'!FQ$2=Deposits!$F:$F),0)),"")</f>
        <v/>
      </c>
      <c r="FT14" s="20" t="str">
        <f>IFERROR(SUMIFS(#REF!,#REF!,$C14,#REF!,FQ$2),"0")</f>
        <v>0</v>
      </c>
      <c r="FU14" s="20" t="str">
        <f>IFERROR(SUMIFS(#REF!,#REF!,$C14,#REF!,FQ$2),"0")</f>
        <v>0</v>
      </c>
      <c r="FV14" s="20">
        <f t="shared" si="22"/>
        <v>0</v>
      </c>
      <c r="FW14" s="20">
        <f>SUMIF($E$3:FV$3,FV$3,$E14:FV14)</f>
        <v>102.89</v>
      </c>
      <c r="FX14" s="8"/>
      <c r="FY14" s="20">
        <f>IFERROR(SUMIFS(Due!$D:$D,Due!$C:$C,$C14,Due!$A:$A,FY$2),0)</f>
        <v>0</v>
      </c>
      <c r="FZ14" s="20">
        <f t="array" ref="FZ14">IFERROR(SUMIFS(Deposits!$D:$D,Deposits!$E:$E,$C14,Deposits!$F:$F,FY$2),"0")</f>
        <v>0</v>
      </c>
      <c r="GA14" s="4" t="str" cm="1">
        <f t="array" ref="GA14">IFERROR(INDEX(Deposits!$A:$A,MATCH(1,($C14=Deposits!$E:$E)*('Daily Report'!FY$2=Deposits!$F:$F),0)),"")</f>
        <v/>
      </c>
      <c r="GB14" s="20" t="str">
        <f>IFERROR(SUMIFS(#REF!,#REF!,$C14,#REF!,FY$2),"0")</f>
        <v>0</v>
      </c>
      <c r="GC14" s="20" t="str">
        <f>IFERROR(SUMIFS(#REF!,#REF!,$C14,#REF!,FY$2),"0")</f>
        <v>0</v>
      </c>
      <c r="GD14" s="20">
        <f t="shared" si="23"/>
        <v>0</v>
      </c>
      <c r="GE14" s="20">
        <f>SUMIF($E$3:GD$3,GD$3,$E14:GD14)</f>
        <v>102.89</v>
      </c>
      <c r="GF14" s="8"/>
      <c r="GG14" s="20">
        <f>IFERROR(SUMIFS(Due!$D:$D,Due!$C:$C,$C14,Due!$A:$A,GG$2),0)</f>
        <v>0</v>
      </c>
      <c r="GH14" s="20">
        <f t="array" ref="GH14">IFERROR(SUMIFS(Deposits!$D:$D,Deposits!$E:$E,$C14,Deposits!$F:$F,GG$2),"0")</f>
        <v>0</v>
      </c>
      <c r="GI14" s="4" t="str" cm="1">
        <f t="array" ref="GI14">IFERROR(INDEX(Deposits!$A:$A,MATCH(1,($C14=Deposits!$E:$E)*('Daily Report'!GG$2=Deposits!$F:$F),0)),"")</f>
        <v/>
      </c>
      <c r="GJ14" s="20" t="str">
        <f>IFERROR(SUMIFS(#REF!,#REF!,$C14,#REF!,GG$2),"0")</f>
        <v>0</v>
      </c>
      <c r="GK14" s="20" t="str">
        <f>IFERROR(SUMIFS(#REF!,#REF!,$C14,#REF!,GG$2),"0")</f>
        <v>0</v>
      </c>
      <c r="GL14" s="20">
        <f t="shared" si="24"/>
        <v>0</v>
      </c>
      <c r="GM14" s="20">
        <f>SUMIF($E$3:GL$3,GL$3,$E14:GL14)</f>
        <v>102.89</v>
      </c>
      <c r="GN14" s="8"/>
      <c r="GO14" s="20">
        <f>IFERROR(SUMIFS(Due!$D:$D,Due!$C:$C,$C14,Due!$A:$A,GO$2),0)</f>
        <v>0</v>
      </c>
      <c r="GP14" s="20">
        <f t="array" ref="GP14">IFERROR(SUMIFS(Deposits!$D:$D,Deposits!$E:$E,$C14,Deposits!$F:$F,GO$2),"0")</f>
        <v>0</v>
      </c>
      <c r="GQ14" s="4" t="str" cm="1">
        <f t="array" ref="GQ14">IFERROR(INDEX(Deposits!$A:$A,MATCH(1,($C14=Deposits!$E:$E)*('Daily Report'!GO$2=Deposits!$F:$F),0)),"")</f>
        <v/>
      </c>
      <c r="GR14" s="20" t="str">
        <f>IFERROR(SUMIFS(#REF!,#REF!,$C14,#REF!,GO$2),"0")</f>
        <v>0</v>
      </c>
      <c r="GS14" s="20" t="str">
        <f>IFERROR(SUMIFS(#REF!,#REF!,$C14,#REF!,GO$2),"0")</f>
        <v>0</v>
      </c>
      <c r="GT14" s="20">
        <f t="shared" si="25"/>
        <v>0</v>
      </c>
      <c r="GU14" s="20">
        <f>SUMIF($E$3:GT$3,GT$3,$E14:GT14)</f>
        <v>102.89</v>
      </c>
      <c r="GV14" s="8"/>
      <c r="GW14" s="20">
        <f>IFERROR(SUMIFS(Due!$D:$D,Due!$C:$C,$C14,Due!$A:$A,GW$2),0)</f>
        <v>0</v>
      </c>
      <c r="GX14" s="20">
        <f t="array" ref="GX14">IFERROR(SUMIFS(Deposits!$D:$D,Deposits!$E:$E,$C14,Deposits!$F:$F,GW$2),"0")</f>
        <v>0</v>
      </c>
      <c r="GY14" s="4" t="str" cm="1">
        <f t="array" ref="GY14">IFERROR(INDEX(Deposits!$A:$A,MATCH(1,($C14=Deposits!$E:$E)*('Daily Report'!GW$2=Deposits!$F:$F),0)),"")</f>
        <v/>
      </c>
      <c r="GZ14" s="20" t="str">
        <f>IFERROR(SUMIFS(#REF!,#REF!,$C14,#REF!,GW$2),"0")</f>
        <v>0</v>
      </c>
      <c r="HA14" s="20" t="str">
        <f>IFERROR(SUMIFS(#REF!,#REF!,$C14,#REF!,GW$2),"0")</f>
        <v>0</v>
      </c>
      <c r="HB14" s="20">
        <f t="shared" si="26"/>
        <v>0</v>
      </c>
      <c r="HC14" s="20">
        <f>SUMIF($E$3:HB$3,HB$3,$E14:HB14)</f>
        <v>102.89</v>
      </c>
      <c r="HD14" s="8"/>
      <c r="HE14" s="20">
        <f>IFERROR(SUMIFS(Due!$D:$D,Due!$C:$C,$C14,Due!$A:$A,HE$2),0)</f>
        <v>0</v>
      </c>
      <c r="HF14" s="20">
        <f t="array" ref="HF14">IFERROR(SUMIFS(Deposits!$D:$D,Deposits!$E:$E,$C14,Deposits!$F:$F,HE$2),"0")</f>
        <v>0</v>
      </c>
      <c r="HG14" s="4" t="str" cm="1">
        <f t="array" ref="HG14">IFERROR(INDEX(Deposits!$A:$A,MATCH(1,($C14=Deposits!$E:$E)*('Daily Report'!HE$2=Deposits!$F:$F),0)),"")</f>
        <v/>
      </c>
      <c r="HH14" s="20" t="str">
        <f>IFERROR(SUMIFS(#REF!,#REF!,$C14,#REF!,HE$2),"0")</f>
        <v>0</v>
      </c>
      <c r="HI14" s="20" t="str">
        <f>IFERROR(SUMIFS(#REF!,#REF!,$C14,#REF!,HE$2),"0")</f>
        <v>0</v>
      </c>
      <c r="HJ14" s="20">
        <f t="shared" si="27"/>
        <v>0</v>
      </c>
      <c r="HK14" s="20">
        <f>SUMIF($E$3:HJ$3,HJ$3,$E14:HJ14)</f>
        <v>102.89</v>
      </c>
      <c r="HL14" s="8"/>
      <c r="HM14" s="20">
        <f>IFERROR(SUMIFS(Due!$D:$D,Due!$C:$C,$C14,Due!$A:$A,HM$2),0)</f>
        <v>0</v>
      </c>
      <c r="HN14" s="20">
        <f t="array" ref="HN14">IFERROR(SUMIFS(Deposits!$D:$D,Deposits!$E:$E,$C14,Deposits!$F:$F,HM$2),"0")</f>
        <v>0</v>
      </c>
      <c r="HO14" s="4" t="str" cm="1">
        <f t="array" ref="HO14">IFERROR(INDEX(Deposits!$A:$A,MATCH(1,($C14=Deposits!$E:$E)*('Daily Report'!HM$2=Deposits!$F:$F),0)),"")</f>
        <v/>
      </c>
      <c r="HP14" s="20" t="str">
        <f>IFERROR(SUMIFS(#REF!,#REF!,$C14,#REF!,HM$2),"0")</f>
        <v>0</v>
      </c>
      <c r="HQ14" s="20" t="str">
        <f>IFERROR(SUMIFS(#REF!,#REF!,$C14,#REF!,HM$2),"0")</f>
        <v>0</v>
      </c>
      <c r="HR14" s="20">
        <f t="shared" si="28"/>
        <v>0</v>
      </c>
      <c r="HS14" s="20">
        <f>SUMIF($E$3:HR$3,HR$3,$E14:HR14)</f>
        <v>102.89</v>
      </c>
      <c r="HT14" s="8"/>
      <c r="HU14" s="20">
        <f>IFERROR(SUMIFS(Due!$D:$D,Due!$C:$C,$C14,Due!$A:$A,HU$2),0)</f>
        <v>0</v>
      </c>
      <c r="HV14" s="20">
        <f t="array" ref="HV14">IFERROR(SUMIFS(Deposits!$D:$D,Deposits!$E:$E,$C14,Deposits!$F:$F,HU$2),"0")</f>
        <v>0</v>
      </c>
      <c r="HW14" s="4" t="str" cm="1">
        <f t="array" ref="HW14">IFERROR(INDEX(Deposits!$A:$A,MATCH(1,($C14=Deposits!$E:$E)*('Daily Report'!HU$2=Deposits!$F:$F),0)),"")</f>
        <v/>
      </c>
      <c r="HX14" s="20" t="str">
        <f>IFERROR(SUMIFS(#REF!,#REF!,$C14,#REF!,HU$2),"0")</f>
        <v>0</v>
      </c>
      <c r="HY14" s="20" t="str">
        <f>IFERROR(SUMIFS(#REF!,#REF!,$C14,#REF!,HU$2),"0")</f>
        <v>0</v>
      </c>
      <c r="HZ14" s="20">
        <f t="shared" si="47"/>
        <v>0</v>
      </c>
      <c r="IA14" s="20">
        <f t="shared" si="48"/>
        <v>102.89</v>
      </c>
      <c r="IB14" s="8"/>
      <c r="IC14" s="20">
        <f>IFERROR(SUMIFS(Due!$D:$D,Due!$C:$C,$C14,Due!$A:$A,IC$2),0)</f>
        <v>0</v>
      </c>
      <c r="ID14" s="20">
        <f t="array" ref="ID14">IFERROR(SUMIFS(Deposits!$D:$D,Deposits!$E:$E,$C14,Deposits!$F:$F,IC$2),"0")</f>
        <v>0</v>
      </c>
      <c r="IE14" s="4" t="str" cm="1">
        <f t="array" ref="IE14">IFERROR(INDEX(Deposits!$A:$A,MATCH(1,($C14=Deposits!$E:$E)*('Daily Report'!IC$2=Deposits!$F:$F),0)),"")</f>
        <v/>
      </c>
      <c r="IF14" s="20" t="str">
        <f>IFERROR(SUMIFS(#REF!,#REF!,$C14,#REF!,IC$2),"0")</f>
        <v>0</v>
      </c>
      <c r="IG14" s="20" t="str">
        <f>IFERROR(SUMIFS(#REF!,#REF!,$C14,#REF!,IC$2),"0")</f>
        <v>0</v>
      </c>
      <c r="IH14" s="20">
        <f t="shared" si="33"/>
        <v>0</v>
      </c>
      <c r="II14" s="20">
        <f t="shared" si="30"/>
        <v>102.89</v>
      </c>
      <c r="IJ14" s="8"/>
      <c r="IK14" s="20">
        <f>IFERROR(SUMIFS(Due!$D:$D,Due!$C:$C,$C14,Due!$A:$A,IK$2),0)</f>
        <v>0</v>
      </c>
      <c r="IL14" s="20">
        <f t="array" ref="IL14">IFERROR(SUMIFS(Deposits!$D:$D,Deposits!$E:$E,$C14,Deposits!$F:$F,IK$2),"0")</f>
        <v>0</v>
      </c>
      <c r="IM14" s="4" t="str" cm="1">
        <f t="array" ref="IM14">IFERROR(INDEX(Deposits!$A:$A,MATCH(1,($C14=Deposits!$E:$E)*('Daily Report'!IK$2=Deposits!$F:$F),0)),"")</f>
        <v/>
      </c>
      <c r="IN14" s="20" t="str">
        <f>IFERROR(SUMIFS(#REF!,#REF!,$C14,#REF!,IK$2),"0")</f>
        <v>0</v>
      </c>
      <c r="IO14" s="20" t="str">
        <f>IFERROR(SUMIFS(#REF!,#REF!,$C14,#REF!,IK$2),"0")</f>
        <v>0</v>
      </c>
      <c r="IP14" s="20">
        <f t="shared" si="34"/>
        <v>0</v>
      </c>
      <c r="IQ14" s="20">
        <f t="shared" si="31"/>
        <v>102.89</v>
      </c>
    </row>
    <row r="15" spans="1:251" ht="15.75" customHeight="1" x14ac:dyDescent="0.3">
      <c r="A15" s="2">
        <v>12</v>
      </c>
      <c r="B15" s="38">
        <v>37304</v>
      </c>
      <c r="C15" s="38">
        <v>37304</v>
      </c>
      <c r="D15" s="8"/>
      <c r="E15" s="20">
        <f>IFERROR(SUMIFS(Due!$D:$D,Due!$C:$C,$C15,Due!$A:$A,E$2),0)</f>
        <v>0</v>
      </c>
      <c r="F15" s="20">
        <f>IFERROR(SUMIFS(Deposits!$D:$D,Deposits!$E:$E,$C15,Deposits!$F:$F,E$2),"0")</f>
        <v>0</v>
      </c>
      <c r="G15" s="4" t="str" cm="1">
        <f t="array" ref="G15">IFERROR(INDEX(Deposits!$A:$A,MATCH(1,($C15=Deposits!$E:$E)*('Daily Report'!E$2=Deposits!$F:$F),0)),"")</f>
        <v/>
      </c>
      <c r="H15" s="20" t="str">
        <f>IFERROR(SUMIFS(#REF!,#REF!,$C15,#REF!,E$2),"0")</f>
        <v>0</v>
      </c>
      <c r="I15" s="20" t="str">
        <f>IFERROR(SUMIFS(#REF!,#REF!,$C15,#REF!,E$2),"0")</f>
        <v>0</v>
      </c>
      <c r="J15" s="20">
        <f t="shared" si="0"/>
        <v>0</v>
      </c>
      <c r="K15" s="20">
        <f t="shared" si="1"/>
        <v>0</v>
      </c>
      <c r="L15" s="8"/>
      <c r="M15" s="20">
        <f>IFERROR(SUMIFS(Due!$D:$D,Due!$C:$C,$C15,Due!$A:$A,M$2),0)</f>
        <v>0</v>
      </c>
      <c r="N15" s="20">
        <f t="array" ref="N15">IFERROR(SUMIFS(Deposits!$D:$D,Deposits!$E:$E,$C15,Deposits!$F:$F,M$2),"0")</f>
        <v>0</v>
      </c>
      <c r="O15" s="4" t="str" cm="1">
        <f t="array" ref="O15">IFERROR(INDEX(Deposits!$A:$A,MATCH(1,($C15=Deposits!$E:$E)*('Daily Report'!M$2=Deposits!$F:$F),0)),"")</f>
        <v/>
      </c>
      <c r="P15" s="20" t="str">
        <f>IFERROR(SUMIFS(#REF!,#REF!,$C15,#REF!,M$2),"0")</f>
        <v>0</v>
      </c>
      <c r="Q15" s="20" t="str">
        <f>IFERROR(SUMIFS(#REF!,#REF!,$C15,#REF!,M$2),"0")</f>
        <v>0</v>
      </c>
      <c r="R15" s="20">
        <f t="shared" si="2"/>
        <v>0</v>
      </c>
      <c r="S15" s="20">
        <f>SUMIF($E$3:R$3,R$3,$E15:R15)</f>
        <v>0</v>
      </c>
      <c r="T15" s="8"/>
      <c r="U15" s="20">
        <f>IFERROR(SUMIFS(Due!$D:$D,Due!$C:$C,$C15,Due!$A:$A,U$2),0)</f>
        <v>0</v>
      </c>
      <c r="V15" s="20">
        <f t="array" ref="V15">IFERROR(SUMIFS(Deposits!$D:$D,Deposits!$E:$E,$C15,Deposits!$F:$F,U$2),"0")</f>
        <v>0</v>
      </c>
      <c r="W15" s="4" t="str" cm="1">
        <f t="array" ref="W15">IFERROR(INDEX(Deposits!$A:$A,MATCH(1,($C15=Deposits!$E:$E)*('Daily Report'!U$2=Deposits!$F:$F),0)),"")</f>
        <v/>
      </c>
      <c r="X15" s="20" t="str">
        <f>IFERROR(SUMIFS(#REF!,#REF!,$C15,#REF!,U$2),"0")</f>
        <v>0</v>
      </c>
      <c r="Y15" s="20" t="str">
        <f>IFERROR(SUMIFS(#REF!,#REF!,$C15,#REF!,U$2),"0")</f>
        <v>0</v>
      </c>
      <c r="Z15" s="20">
        <f t="shared" si="3"/>
        <v>0</v>
      </c>
      <c r="AA15" s="20">
        <f>SUMIF($E$3:Z$3,Z$3,$E15:Z15)</f>
        <v>0</v>
      </c>
      <c r="AB15" s="8"/>
      <c r="AC15" s="20">
        <f>IFERROR(SUMIFS(Due!$D:$D,Due!$C:$C,$C15,Due!$A:$A,AC$2),0)</f>
        <v>0</v>
      </c>
      <c r="AD15" s="20">
        <f t="array" ref="AD15">IFERROR(SUMIFS(Deposits!$D:$D,Deposits!$E:$E,$C15,Deposits!$F:$F,AC$2),"0")</f>
        <v>0</v>
      </c>
      <c r="AE15" s="4" t="str" cm="1">
        <f t="array" ref="AE15">IFERROR(INDEX(Deposits!$A:$A,MATCH(1,($C15=Deposits!$E:$E)*('Daily Report'!AC$2=Deposits!$F:$F),0)),"")</f>
        <v/>
      </c>
      <c r="AF15" s="20" t="str">
        <f>IFERROR(SUMIFS(#REF!,#REF!,$C15,#REF!,AC$2),"0")</f>
        <v>0</v>
      </c>
      <c r="AG15" s="20" t="str">
        <f>IFERROR(SUMIFS(#REF!,#REF!,$C15,#REF!,AC$2),"0")</f>
        <v>0</v>
      </c>
      <c r="AH15" s="20">
        <f t="shared" si="4"/>
        <v>0</v>
      </c>
      <c r="AI15" s="20">
        <f>SUMIF($E$3:AH$3,AH$3,$E15:AH15)</f>
        <v>0</v>
      </c>
      <c r="AJ15" s="8"/>
      <c r="AK15" s="20">
        <f>IFERROR(SUMIFS(Due!$D:$D,Due!$C:$C,$C15,Due!$A:$A,AK$2),0)</f>
        <v>0</v>
      </c>
      <c r="AL15" s="20">
        <f t="array" ref="AL15">IFERROR(SUMIFS(Deposits!$D:$D,Deposits!$E:$E,$C15,Deposits!$F:$F,AK$2),"0")</f>
        <v>0</v>
      </c>
      <c r="AM15" s="4" t="str" cm="1">
        <f t="array" ref="AM15">IFERROR(INDEX(Deposits!$A:$A,MATCH(1,($C15=Deposits!$E:$E)*('Daily Report'!AK$2=Deposits!$F:$F),0)),"")</f>
        <v/>
      </c>
      <c r="AN15" s="20" t="str">
        <f>IFERROR(SUMIFS(#REF!,#REF!,$C15,#REF!,AK$2),"0")</f>
        <v>0</v>
      </c>
      <c r="AO15" s="20" t="str">
        <f>IFERROR(SUMIFS(#REF!,#REF!,$C15,#REF!,AK$2),"0")</f>
        <v>0</v>
      </c>
      <c r="AP15" s="20">
        <f t="shared" si="5"/>
        <v>0</v>
      </c>
      <c r="AQ15" s="20">
        <f>SUMIF($E$3:AP$3,AP$3,$E15:AP15)</f>
        <v>0</v>
      </c>
      <c r="AR15" s="8"/>
      <c r="AS15" s="20">
        <f>IFERROR(SUMIFS(Due!$D:$D,Due!$C:$C,$C15,Due!$A:$A,AS$2),0)</f>
        <v>0</v>
      </c>
      <c r="AT15" s="20">
        <f t="array" ref="AT15">IFERROR(SUMIFS(Deposits!$D:$D,Deposits!$E:$E,$C15,Deposits!$F:$F,AS$2),"0")</f>
        <v>0</v>
      </c>
      <c r="AU15" s="4" t="str" cm="1">
        <f t="array" ref="AU15">IFERROR(INDEX(Deposits!$A:$A,MATCH(1,($C15=Deposits!$E:$E)*('Daily Report'!AS$2=Deposits!$F:$F),0)),"")</f>
        <v/>
      </c>
      <c r="AV15" s="20" t="str">
        <f>IFERROR(SUMIFS(#REF!,#REF!,$C15,#REF!,AS$2),"0")</f>
        <v>0</v>
      </c>
      <c r="AW15" s="20" t="str">
        <f>IFERROR(SUMIFS(#REF!,#REF!,$C15,#REF!,AS$2),"0")</f>
        <v>0</v>
      </c>
      <c r="AX15" s="20">
        <f t="shared" si="6"/>
        <v>0</v>
      </c>
      <c r="AY15" s="20">
        <f>SUMIF($E$3:AX$3,AX$3,$E15:AX15)</f>
        <v>0</v>
      </c>
      <c r="AZ15" s="8"/>
      <c r="BA15" s="20">
        <f>IFERROR(SUMIFS(Due!$D:$D,Due!$C:$C,$C15,Due!$A:$A,BA$2),0)</f>
        <v>0</v>
      </c>
      <c r="BB15" s="20">
        <f t="array" ref="BB15">IFERROR(SUMIFS(Deposits!$D:$D,Deposits!$E:$E,$C15,Deposits!$F:$F,BA$2),"0")</f>
        <v>0</v>
      </c>
      <c r="BC15" s="4" t="str" cm="1">
        <f t="array" ref="BC15">IFERROR(INDEX(Deposits!$A:$A,MATCH(1,($C15=Deposits!$E:$E)*('Daily Report'!BA$2=Deposits!$F:$F),0)),"")</f>
        <v/>
      </c>
      <c r="BD15" s="20" t="str">
        <f>IFERROR(SUMIFS(#REF!,#REF!,$C15,#REF!,BA$2),"0")</f>
        <v>0</v>
      </c>
      <c r="BE15" s="20" t="str">
        <f>IFERROR(SUMIFS(#REF!,#REF!,$C15,#REF!,BA$2),"0")</f>
        <v>0</v>
      </c>
      <c r="BF15" s="20">
        <f t="shared" si="7"/>
        <v>0</v>
      </c>
      <c r="BG15" s="20">
        <f>SUMIF($E$3:BF$3,BF$3,$E15:BF15)</f>
        <v>0</v>
      </c>
      <c r="BH15" s="8"/>
      <c r="BI15" s="20">
        <f>IFERROR(SUMIFS(Due!$D:$D,Due!$C:$C,$C15,Due!$A:$A,BI$2),0)</f>
        <v>0</v>
      </c>
      <c r="BJ15" s="20">
        <f t="array" ref="BJ15">IFERROR(SUMIFS(Deposits!$D:$D,Deposits!$E:$E,$C15,Deposits!$F:$F,BI$2),"0")</f>
        <v>0</v>
      </c>
      <c r="BK15" s="4" t="str" cm="1">
        <f t="array" ref="BK15">IFERROR(INDEX(Deposits!$A:$A,MATCH(1,($C15=Deposits!$E:$E)*('Daily Report'!BI$2=Deposits!$F:$F),0)),"")</f>
        <v/>
      </c>
      <c r="BL15" s="20" t="str">
        <f>IFERROR(SUMIFS(#REF!,#REF!,$C15,#REF!,BI$2),"0")</f>
        <v>0</v>
      </c>
      <c r="BM15" s="20" t="str">
        <f>IFERROR(SUMIFS(#REF!,#REF!,$C15,#REF!,BI$2),"0")</f>
        <v>0</v>
      </c>
      <c r="BN15" s="20">
        <f t="shared" si="8"/>
        <v>0</v>
      </c>
      <c r="BO15" s="20">
        <f>SUMIF($E$3:BN$3,BN$3,$E15:BN15)</f>
        <v>0</v>
      </c>
      <c r="BP15" s="8"/>
      <c r="BQ15" s="20">
        <f>IFERROR(SUMIFS(Due!$D:$D,Due!$C:$C,$C15,Due!$A:$A,BQ$2),0)</f>
        <v>0</v>
      </c>
      <c r="BR15" s="20">
        <f t="array" ref="BR15">IFERROR(SUMIFS(Deposits!$D:$D,Deposits!$E:$E,$C15,Deposits!$F:$F,BQ$2),"0")</f>
        <v>0</v>
      </c>
      <c r="BS15" s="4" t="str" cm="1">
        <f t="array" ref="BS15">IFERROR(INDEX(Deposits!$A:$A,MATCH(1,($C15=Deposits!$E:$E)*('Daily Report'!BQ$2=Deposits!$F:$F),0)),"")</f>
        <v/>
      </c>
      <c r="BT15" s="20" t="str">
        <f>IFERROR(SUMIFS(#REF!,#REF!,$C15,#REF!,BQ$2),"0")</f>
        <v>0</v>
      </c>
      <c r="BU15" s="20" t="str">
        <f>IFERROR(SUMIFS(#REF!,#REF!,$C15,#REF!,BQ$2),"0")</f>
        <v>0</v>
      </c>
      <c r="BV15" s="20">
        <f t="shared" si="9"/>
        <v>0</v>
      </c>
      <c r="BW15" s="20">
        <f>SUMIF($E$3:BV$3,BV$3,$E15:BV15)</f>
        <v>0</v>
      </c>
      <c r="BX15" s="8"/>
      <c r="BY15" s="20">
        <f>IFERROR(SUMIFS(Due!$D:$D,Due!$C:$C,$C15,Due!$A:$A,BY$2),0)</f>
        <v>356.81</v>
      </c>
      <c r="BZ15" s="20">
        <f t="array" ref="BZ15">IFERROR(SUMIFS(Deposits!$D:$D,Deposits!$E:$E,$C15,Deposits!$F:$F,BY$2),"0")</f>
        <v>0</v>
      </c>
      <c r="CA15" s="4" t="str" cm="1">
        <f t="array" ref="CA15">IFERROR(INDEX(Deposits!$A:$A,MATCH(1,($C15=Deposits!$E:$E)*('Daily Report'!BY$2=Deposits!$F:$F),0)),"")</f>
        <v/>
      </c>
      <c r="CB15" s="20" t="str">
        <f>IFERROR(SUMIFS(#REF!,#REF!,$C15,#REF!,BY$2),"0")</f>
        <v>0</v>
      </c>
      <c r="CC15" s="20" t="str">
        <f>IFERROR(SUMIFS(#REF!,#REF!,$C15,#REF!,BY$2),"0")</f>
        <v>0</v>
      </c>
      <c r="CD15" s="20">
        <f t="shared" si="10"/>
        <v>356.81</v>
      </c>
      <c r="CE15" s="20">
        <f>SUMIF($E$3:CD$3,CD$3,$E15:CD15)</f>
        <v>356.81</v>
      </c>
      <c r="CF15" s="8"/>
      <c r="CG15" s="20">
        <f>IFERROR(SUMIFS(Due!$D:$D,Due!$C:$C,$C15,Due!$A:$A,CG$2),0)</f>
        <v>0</v>
      </c>
      <c r="CH15" s="20">
        <f t="array" ref="CH15">IFERROR(SUMIFS(Deposits!$D:$D,Deposits!$E:$E,$C15,Deposits!$F:$F,CG$2),"0")</f>
        <v>0</v>
      </c>
      <c r="CI15" s="4" t="str" cm="1">
        <f t="array" ref="CI15">IFERROR(INDEX(Deposits!$A:$A,MATCH(1,($C15=Deposits!$E:$E)*('Daily Report'!CG$2=Deposits!$F:$F),0)),"")</f>
        <v/>
      </c>
      <c r="CJ15" s="20" t="str">
        <f>IFERROR(SUMIFS(#REF!,#REF!,$C15,#REF!,CG$2),"0")</f>
        <v>0</v>
      </c>
      <c r="CK15" s="20" t="str">
        <f>IFERROR(SUMIFS(#REF!,#REF!,$C15,#REF!,CG$2),"0")</f>
        <v>0</v>
      </c>
      <c r="CL15" s="20">
        <f t="shared" si="11"/>
        <v>0</v>
      </c>
      <c r="CM15" s="20">
        <f>SUMIF($E$3:CL$3,CL$3,$E15:CL15)</f>
        <v>356.81</v>
      </c>
      <c r="CN15" s="8"/>
      <c r="CO15" s="20">
        <f>IFERROR(SUMIFS(Due!$D:$D,Due!$C:$C,$C15,Due!$A:$A,CO$2),0)</f>
        <v>0</v>
      </c>
      <c r="CP15" s="20">
        <f t="array" ref="CP15">IFERROR(SUMIFS(Deposits!$D:$D,Deposits!$E:$E,$C15,Deposits!$F:$F,CO$2),"0")</f>
        <v>0</v>
      </c>
      <c r="CQ15" s="4" t="str" cm="1">
        <f t="array" ref="CQ15">IFERROR(INDEX(Deposits!$A:$A,MATCH(1,($C15=Deposits!$E:$E)*('Daily Report'!CO$2=Deposits!$F:$F),0)),"")</f>
        <v/>
      </c>
      <c r="CR15" s="20" t="str">
        <f>IFERROR(SUMIFS(#REF!,#REF!,$C15,#REF!,CO$2),"0")</f>
        <v>0</v>
      </c>
      <c r="CS15" s="20" t="str">
        <f>IFERROR(SUMIFS(#REF!,#REF!,$C15,#REF!,CO$2),"0")</f>
        <v>0</v>
      </c>
      <c r="CT15" s="20">
        <f t="shared" si="12"/>
        <v>0</v>
      </c>
      <c r="CU15" s="20">
        <f>SUMIF($E$3:CT$3,CT$3,$E15:CT15)</f>
        <v>356.81</v>
      </c>
      <c r="CV15" s="8"/>
      <c r="CW15" s="20">
        <f>IFERROR(SUMIFS(Due!$D:$D,Due!$C:$C,$C15,Due!$A:$A,CW$2),0)</f>
        <v>0</v>
      </c>
      <c r="CX15" s="20">
        <f t="array" ref="CX15">IFERROR(SUMIFS(Deposits!$D:$D,Deposits!$E:$E,$C15,Deposits!$F:$F,CW$2),"0")</f>
        <v>0</v>
      </c>
      <c r="CY15" s="4" t="str" cm="1">
        <f t="array" ref="CY15">IFERROR(INDEX(Deposits!$A:$A,MATCH(1,($C15=Deposits!$E:$E)*('Daily Report'!CW$2=Deposits!$F:$F),0)),"")</f>
        <v/>
      </c>
      <c r="CZ15" s="20" t="str">
        <f>IFERROR(SUMIFS(#REF!,#REF!,$C15,#REF!,CW$2),"0")</f>
        <v>0</v>
      </c>
      <c r="DA15" s="20" t="str">
        <f>IFERROR(SUMIFS(#REF!,#REF!,$C15,#REF!,CW$2),"0")</f>
        <v>0</v>
      </c>
      <c r="DB15" s="20">
        <f t="shared" si="13"/>
        <v>0</v>
      </c>
      <c r="DC15" s="20">
        <f>SUMIF($E$3:DB$3,DB$3,$E15:DB15)</f>
        <v>356.81</v>
      </c>
      <c r="DD15" s="8"/>
      <c r="DE15" s="20">
        <f>IFERROR(SUMIFS(Due!$D:$D,Due!$C:$C,$C15,Due!$A:$A,DE$2),0)</f>
        <v>0</v>
      </c>
      <c r="DF15" s="20">
        <f t="array" ref="DF15">IFERROR(SUMIFS(Deposits!$D:$D,Deposits!$E:$E,$C15,Deposits!$F:$F,DE$2),"0")</f>
        <v>0</v>
      </c>
      <c r="DG15" s="4" t="str" cm="1">
        <f t="array" ref="DG15">IFERROR(INDEX(Deposits!$A:$A,MATCH(1,($C15=Deposits!$E:$E)*('Daily Report'!DE$2=Deposits!$F:$F),0)),"")</f>
        <v/>
      </c>
      <c r="DH15" s="20" t="str">
        <f>IFERROR(SUMIFS(#REF!,#REF!,$C15,#REF!,DE$2),"0")</f>
        <v>0</v>
      </c>
      <c r="DI15" s="20" t="str">
        <f>IFERROR(SUMIFS(#REF!,#REF!,$C15,#REF!,DE$2),"0")</f>
        <v>0</v>
      </c>
      <c r="DJ15" s="20">
        <f t="shared" si="14"/>
        <v>0</v>
      </c>
      <c r="DK15" s="20">
        <f>SUMIF($E$3:DJ$3,DJ$3,$E15:DJ15)</f>
        <v>356.81</v>
      </c>
      <c r="DL15" s="8"/>
      <c r="DM15" s="20">
        <f>IFERROR(SUMIFS(Due!$D:$D,Due!$C:$C,$C15,Due!$A:$A,DM$2),0)</f>
        <v>0</v>
      </c>
      <c r="DN15" s="20">
        <f t="array" ref="DN15">IFERROR(SUMIFS(Deposits!$D:$D,Deposits!$E:$E,$C15,Deposits!$F:$F,DM$2),"0")</f>
        <v>0</v>
      </c>
      <c r="DO15" s="4" t="str" cm="1">
        <f t="array" ref="DO15">IFERROR(INDEX(Deposits!$A:$A,MATCH(1,($C15=Deposits!$E:$E)*('Daily Report'!DM$2=Deposits!$F:$F),0)),"")</f>
        <v/>
      </c>
      <c r="DP15" s="20" t="str">
        <f>IFERROR(SUMIFS(#REF!,#REF!,$C15,#REF!,DM$2),"0")</f>
        <v>0</v>
      </c>
      <c r="DQ15" s="20" t="str">
        <f>IFERROR(SUMIFS(#REF!,#REF!,$C15,#REF!,DM$2),"0")</f>
        <v>0</v>
      </c>
      <c r="DR15" s="20">
        <f t="shared" si="15"/>
        <v>0</v>
      </c>
      <c r="DS15" s="20">
        <f>SUMIF($E$3:DR$3,DR$3,$E15:DR15)</f>
        <v>356.81</v>
      </c>
      <c r="DT15" s="8"/>
      <c r="DU15" s="20">
        <f>IFERROR(SUMIFS(Due!$D:$D,Due!$C:$C,$C15,Due!$A:$A,DU$2),0)</f>
        <v>0</v>
      </c>
      <c r="DV15" s="20">
        <f t="array" ref="DV15">IFERROR(SUMIFS(Deposits!$D:$D,Deposits!$E:$E,$C15,Deposits!$F:$F,DU$2),"0")</f>
        <v>0</v>
      </c>
      <c r="DW15" s="4" t="str" cm="1">
        <f t="array" ref="DW15">IFERROR(INDEX(Deposits!$A:$A,MATCH(1,($C15=Deposits!$E:$E)*('Daily Report'!DU$2=Deposits!$F:$F),0)),"")</f>
        <v/>
      </c>
      <c r="DX15" s="20" t="str">
        <f>IFERROR(SUMIFS(#REF!,#REF!,$C15,#REF!,DU$2),"0")</f>
        <v>0</v>
      </c>
      <c r="DY15" s="20" t="str">
        <f>IFERROR(SUMIFS(#REF!,#REF!,$C15,#REF!,DU$2),"0")</f>
        <v>0</v>
      </c>
      <c r="DZ15" s="20">
        <f t="shared" si="16"/>
        <v>0</v>
      </c>
      <c r="EA15" s="20">
        <f>SUMIF($E$3:DZ$3,DZ$3,$E15:DZ15)</f>
        <v>356.81</v>
      </c>
      <c r="EB15" s="8"/>
      <c r="EC15" s="20">
        <f>IFERROR(SUMIFS(Due!$D:$D,Due!$C:$C,$C15,Due!$A:$A,EC$2),0)</f>
        <v>0</v>
      </c>
      <c r="ED15" s="20">
        <f t="array" ref="ED15">IFERROR(SUMIFS(Deposits!$D:$D,Deposits!$E:$E,$C15,Deposits!$F:$F,EC$2),"0")</f>
        <v>0</v>
      </c>
      <c r="EE15" s="4" t="str" cm="1">
        <f t="array" ref="EE15">IFERROR(INDEX(Deposits!$A:$A,MATCH(1,($C15=Deposits!$E:$E)*('Daily Report'!EC$2=Deposits!$F:$F),0)),"")</f>
        <v/>
      </c>
      <c r="EF15" s="20" t="str">
        <f>IFERROR(SUMIFS(#REF!,#REF!,$C15,#REF!,EC$2),"0")</f>
        <v>0</v>
      </c>
      <c r="EG15" s="20" t="str">
        <f>IFERROR(SUMIFS(#REF!,#REF!,$C15,#REF!,EC$2),"0")</f>
        <v>0</v>
      </c>
      <c r="EH15" s="20">
        <f t="shared" si="17"/>
        <v>0</v>
      </c>
      <c r="EI15" s="20">
        <f>SUMIF($E$3:EH$3,EH$3,$E15:EH15)</f>
        <v>356.81</v>
      </c>
      <c r="EJ15" s="8"/>
      <c r="EK15" s="20">
        <f>IFERROR(SUMIFS(Due!$D:$D,Due!$C:$C,$C15,Due!$A:$A,EK$2),0)</f>
        <v>0</v>
      </c>
      <c r="EL15" s="20">
        <f t="array" ref="EL15">IFERROR(SUMIFS(Deposits!$D:$D,Deposits!$E:$E,$C15,Deposits!$F:$F,EK$2),"0")</f>
        <v>0</v>
      </c>
      <c r="EM15" s="4" t="str" cm="1">
        <f t="array" ref="EM15">IFERROR(INDEX(Deposits!$A:$A,MATCH(1,($C15=Deposits!$E:$E)*('Daily Report'!EK$2=Deposits!$F:$F),0)),"")</f>
        <v/>
      </c>
      <c r="EN15" s="20" t="str">
        <f>IFERROR(SUMIFS(#REF!,#REF!,$C15,#REF!,EK$2),"0")</f>
        <v>0</v>
      </c>
      <c r="EO15" s="20" t="str">
        <f>IFERROR(SUMIFS(#REF!,#REF!,$C15,#REF!,EK$2),"0")</f>
        <v>0</v>
      </c>
      <c r="EP15" s="20">
        <f t="shared" si="18"/>
        <v>0</v>
      </c>
      <c r="EQ15" s="20">
        <f>SUMIF($E$3:EP$3,EP$3,$E15:EP15)</f>
        <v>356.81</v>
      </c>
      <c r="ER15" s="8"/>
      <c r="ES15" s="20">
        <f>IFERROR(SUMIFS(Due!$D:$D,Due!$C:$C,$C15,Due!$A:$A,ES$2),0)</f>
        <v>0</v>
      </c>
      <c r="ET15" s="20">
        <f t="array" ref="ET15">IFERROR(SUMIFS(Deposits!$D:$D,Deposits!$E:$E,$C15,Deposits!$F:$F,ES$2),"0")</f>
        <v>0</v>
      </c>
      <c r="EU15" s="4" t="str" cm="1">
        <f t="array" ref="EU15">IFERROR(INDEX(Deposits!$A:$A,MATCH(1,($C15=Deposits!$E:$E)*('Daily Report'!ES$2=Deposits!$F:$F),0)),"")</f>
        <v/>
      </c>
      <c r="EV15" s="20" t="str">
        <f>IFERROR(SUMIFS(#REF!,#REF!,$C15,#REF!,ES$2),"0")</f>
        <v>0</v>
      </c>
      <c r="EW15" s="20" t="str">
        <f>IFERROR(SUMIFS(#REF!,#REF!,$C15,#REF!,ES$2),"0")</f>
        <v>0</v>
      </c>
      <c r="EX15" s="20">
        <f t="shared" si="19"/>
        <v>0</v>
      </c>
      <c r="EY15" s="20">
        <f>SUMIF($E$3:EX$3,EX$3,$E15:EX15)</f>
        <v>356.81</v>
      </c>
      <c r="EZ15" s="8"/>
      <c r="FA15" s="20">
        <f>IFERROR(SUMIFS(Due!$D:$D,Due!$C:$C,$C15,Due!$A:$A,FA$2),0)</f>
        <v>0</v>
      </c>
      <c r="FB15" s="20">
        <f t="array" ref="FB15">IFERROR(SUMIFS(Deposits!$D:$D,Deposits!$E:$E,$C15,Deposits!$F:$F,FA$2),"0")</f>
        <v>0</v>
      </c>
      <c r="FC15" s="4" t="str" cm="1">
        <f t="array" ref="FC15">IFERROR(INDEX(Deposits!$A:$A,MATCH(1,($C15=Deposits!$E:$E)*('Daily Report'!FA$2=Deposits!$F:$F),0)),"")</f>
        <v/>
      </c>
      <c r="FD15" s="20" t="str">
        <f>IFERROR(SUMIFS(#REF!,#REF!,$C15,#REF!,FA$2),"0")</f>
        <v>0</v>
      </c>
      <c r="FE15" s="20" t="str">
        <f>IFERROR(SUMIFS(#REF!,#REF!,$C15,#REF!,FA$2),"0")</f>
        <v>0</v>
      </c>
      <c r="FF15" s="20">
        <f t="shared" si="20"/>
        <v>0</v>
      </c>
      <c r="FG15" s="20">
        <f>SUMIF($E$3:FF$3,FF$3,$E15:FF15)</f>
        <v>356.81</v>
      </c>
      <c r="FH15" s="8"/>
      <c r="FI15" s="20">
        <f>IFERROR(SUMIFS(Due!$D:$D,Due!$C:$C,$C15,Due!$A:$A,FI$2),0)</f>
        <v>0</v>
      </c>
      <c r="FJ15" s="20">
        <f t="array" ref="FJ15">IFERROR(SUMIFS(Deposits!$D:$D,Deposits!$E:$E,$C15,Deposits!$F:$F,FI$2),"0")</f>
        <v>0</v>
      </c>
      <c r="FK15" s="4" t="str" cm="1">
        <f t="array" ref="FK15">IFERROR(INDEX(Deposits!$A:$A,MATCH(1,($C15=Deposits!$E:$E)*('Daily Report'!FI$2=Deposits!$F:$F),0)),"")</f>
        <v/>
      </c>
      <c r="FL15" s="20" t="str">
        <f>IFERROR(SUMIFS(#REF!,#REF!,$C15,#REF!,FI$2),"0")</f>
        <v>0</v>
      </c>
      <c r="FM15" s="20" t="str">
        <f>IFERROR(SUMIFS(#REF!,#REF!,$C15,#REF!,FI$2),"0")</f>
        <v>0</v>
      </c>
      <c r="FN15" s="20">
        <f t="shared" si="21"/>
        <v>0</v>
      </c>
      <c r="FO15" s="20">
        <f>SUMIF($E$3:FN$3,FN$3,$E15:FN15)</f>
        <v>356.81</v>
      </c>
      <c r="FP15" s="8"/>
      <c r="FQ15" s="20">
        <f>IFERROR(SUMIFS(Due!$D:$D,Due!$C:$C,$C15,Due!$A:$A,FQ$2),0)</f>
        <v>0</v>
      </c>
      <c r="FR15" s="20">
        <f t="array" ref="FR15">IFERROR(SUMIFS(Deposits!$D:$D,Deposits!$E:$E,$C15,Deposits!$F:$F,FQ$2),"0")</f>
        <v>0</v>
      </c>
      <c r="FS15" s="4" t="str" cm="1">
        <f t="array" ref="FS15">IFERROR(INDEX(Deposits!$A:$A,MATCH(1,($C15=Deposits!$E:$E)*('Daily Report'!FQ$2=Deposits!$F:$F),0)),"")</f>
        <v/>
      </c>
      <c r="FT15" s="20" t="str">
        <f>IFERROR(SUMIFS(#REF!,#REF!,$C15,#REF!,FQ$2),"0")</f>
        <v>0</v>
      </c>
      <c r="FU15" s="20" t="str">
        <f>IFERROR(SUMIFS(#REF!,#REF!,$C15,#REF!,FQ$2),"0")</f>
        <v>0</v>
      </c>
      <c r="FV15" s="20">
        <f t="shared" si="22"/>
        <v>0</v>
      </c>
      <c r="FW15" s="20">
        <f>SUMIF($E$3:FV$3,FV$3,$E15:FV15)</f>
        <v>356.81</v>
      </c>
      <c r="FX15" s="8"/>
      <c r="FY15" s="20">
        <f>IFERROR(SUMIFS(Due!$D:$D,Due!$C:$C,$C15,Due!$A:$A,FY$2),0)</f>
        <v>0</v>
      </c>
      <c r="FZ15" s="20">
        <f t="array" ref="FZ15">IFERROR(SUMIFS(Deposits!$D:$D,Deposits!$E:$E,$C15,Deposits!$F:$F,FY$2),"0")</f>
        <v>0</v>
      </c>
      <c r="GA15" s="4" t="str" cm="1">
        <f t="array" ref="GA15">IFERROR(INDEX(Deposits!$A:$A,MATCH(1,($C15=Deposits!$E:$E)*('Daily Report'!FY$2=Deposits!$F:$F),0)),"")</f>
        <v/>
      </c>
      <c r="GB15" s="20" t="str">
        <f>IFERROR(SUMIFS(#REF!,#REF!,$C15,#REF!,FY$2),"0")</f>
        <v>0</v>
      </c>
      <c r="GC15" s="20" t="str">
        <f>IFERROR(SUMIFS(#REF!,#REF!,$C15,#REF!,FY$2),"0")</f>
        <v>0</v>
      </c>
      <c r="GD15" s="20">
        <f t="shared" si="23"/>
        <v>0</v>
      </c>
      <c r="GE15" s="20">
        <f>SUMIF($E$3:GD$3,GD$3,$E15:GD15)</f>
        <v>356.81</v>
      </c>
      <c r="GF15" s="8"/>
      <c r="GG15" s="20">
        <f>IFERROR(SUMIFS(Due!$D:$D,Due!$C:$C,$C15,Due!$A:$A,GG$2),0)</f>
        <v>0</v>
      </c>
      <c r="GH15" s="20">
        <f t="array" ref="GH15">IFERROR(SUMIFS(Deposits!$D:$D,Deposits!$E:$E,$C15,Deposits!$F:$F,GG$2),"0")</f>
        <v>0</v>
      </c>
      <c r="GI15" s="4" t="str" cm="1">
        <f t="array" ref="GI15">IFERROR(INDEX(Deposits!$A:$A,MATCH(1,($C15=Deposits!$E:$E)*('Daily Report'!GG$2=Deposits!$F:$F),0)),"")</f>
        <v/>
      </c>
      <c r="GJ15" s="20" t="str">
        <f>IFERROR(SUMIFS(#REF!,#REF!,$C15,#REF!,GG$2),"0")</f>
        <v>0</v>
      </c>
      <c r="GK15" s="20" t="str">
        <f>IFERROR(SUMIFS(#REF!,#REF!,$C15,#REF!,GG$2),"0")</f>
        <v>0</v>
      </c>
      <c r="GL15" s="20">
        <f t="shared" si="24"/>
        <v>0</v>
      </c>
      <c r="GM15" s="20">
        <f>SUMIF($E$3:GL$3,GL$3,$E15:GL15)</f>
        <v>356.81</v>
      </c>
      <c r="GN15" s="8"/>
      <c r="GO15" s="20">
        <f>IFERROR(SUMIFS(Due!$D:$D,Due!$C:$C,$C15,Due!$A:$A,GO$2),0)</f>
        <v>0</v>
      </c>
      <c r="GP15" s="20">
        <f t="array" ref="GP15">IFERROR(SUMIFS(Deposits!$D:$D,Deposits!$E:$E,$C15,Deposits!$F:$F,GO$2),"0")</f>
        <v>0</v>
      </c>
      <c r="GQ15" s="4" t="str" cm="1">
        <f t="array" ref="GQ15">IFERROR(INDEX(Deposits!$A:$A,MATCH(1,($C15=Deposits!$E:$E)*('Daily Report'!GO$2=Deposits!$F:$F),0)),"")</f>
        <v/>
      </c>
      <c r="GR15" s="20" t="str">
        <f>IFERROR(SUMIFS(#REF!,#REF!,$C15,#REF!,GO$2),"0")</f>
        <v>0</v>
      </c>
      <c r="GS15" s="20" t="str">
        <f>IFERROR(SUMIFS(#REF!,#REF!,$C15,#REF!,GO$2),"0")</f>
        <v>0</v>
      </c>
      <c r="GT15" s="20">
        <f t="shared" si="25"/>
        <v>0</v>
      </c>
      <c r="GU15" s="20">
        <f>SUMIF($E$3:GT$3,GT$3,$E15:GT15)</f>
        <v>356.81</v>
      </c>
      <c r="GV15" s="8"/>
      <c r="GW15" s="20">
        <f>IFERROR(SUMIFS(Due!$D:$D,Due!$C:$C,$C15,Due!$A:$A,GW$2),0)</f>
        <v>0</v>
      </c>
      <c r="GX15" s="20">
        <f t="array" ref="GX15">IFERROR(SUMIFS(Deposits!$D:$D,Deposits!$E:$E,$C15,Deposits!$F:$F,GW$2),"0")</f>
        <v>0</v>
      </c>
      <c r="GY15" s="4" t="str" cm="1">
        <f t="array" ref="GY15">IFERROR(INDEX(Deposits!$A:$A,MATCH(1,($C15=Deposits!$E:$E)*('Daily Report'!GW$2=Deposits!$F:$F),0)),"")</f>
        <v/>
      </c>
      <c r="GZ15" s="20" t="str">
        <f>IFERROR(SUMIFS(#REF!,#REF!,$C15,#REF!,GW$2),"0")</f>
        <v>0</v>
      </c>
      <c r="HA15" s="20" t="str">
        <f>IFERROR(SUMIFS(#REF!,#REF!,$C15,#REF!,GW$2),"0")</f>
        <v>0</v>
      </c>
      <c r="HB15" s="20">
        <f t="shared" si="26"/>
        <v>0</v>
      </c>
      <c r="HC15" s="20">
        <f>SUMIF($E$3:HB$3,HB$3,$E15:HB15)</f>
        <v>356.81</v>
      </c>
      <c r="HD15" s="8"/>
      <c r="HE15" s="20">
        <f>IFERROR(SUMIFS(Due!$D:$D,Due!$C:$C,$C15,Due!$A:$A,HE$2),0)</f>
        <v>0</v>
      </c>
      <c r="HF15" s="20">
        <f t="array" ref="HF15">IFERROR(SUMIFS(Deposits!$D:$D,Deposits!$E:$E,$C15,Deposits!$F:$F,HE$2),"0")</f>
        <v>0</v>
      </c>
      <c r="HG15" s="4" t="str" cm="1">
        <f t="array" ref="HG15">IFERROR(INDEX(Deposits!$A:$A,MATCH(1,($C15=Deposits!$E:$E)*('Daily Report'!HE$2=Deposits!$F:$F),0)),"")</f>
        <v/>
      </c>
      <c r="HH15" s="20" t="str">
        <f>IFERROR(SUMIFS(#REF!,#REF!,$C15,#REF!,HE$2),"0")</f>
        <v>0</v>
      </c>
      <c r="HI15" s="20" t="str">
        <f>IFERROR(SUMIFS(#REF!,#REF!,$C15,#REF!,HE$2),"0")</f>
        <v>0</v>
      </c>
      <c r="HJ15" s="20">
        <f t="shared" si="27"/>
        <v>0</v>
      </c>
      <c r="HK15" s="20">
        <f>SUMIF($E$3:HJ$3,HJ$3,$E15:HJ15)</f>
        <v>356.81</v>
      </c>
      <c r="HL15" s="8"/>
      <c r="HM15" s="20">
        <f>IFERROR(SUMIFS(Due!$D:$D,Due!$C:$C,$C15,Due!$A:$A,HM$2),0)</f>
        <v>0</v>
      </c>
      <c r="HN15" s="20">
        <f t="array" ref="HN15">IFERROR(SUMIFS(Deposits!$D:$D,Deposits!$E:$E,$C15,Deposits!$F:$F,HM$2),"0")</f>
        <v>0</v>
      </c>
      <c r="HO15" s="4" t="str" cm="1">
        <f t="array" ref="HO15">IFERROR(INDEX(Deposits!$A:$A,MATCH(1,($C15=Deposits!$E:$E)*('Daily Report'!HM$2=Deposits!$F:$F),0)),"")</f>
        <v/>
      </c>
      <c r="HP15" s="20" t="str">
        <f>IFERROR(SUMIFS(#REF!,#REF!,$C15,#REF!,HM$2),"0")</f>
        <v>0</v>
      </c>
      <c r="HQ15" s="20" t="str">
        <f>IFERROR(SUMIFS(#REF!,#REF!,$C15,#REF!,HM$2),"0")</f>
        <v>0</v>
      </c>
      <c r="HR15" s="20">
        <f t="shared" si="28"/>
        <v>0</v>
      </c>
      <c r="HS15" s="20">
        <f>SUMIF($E$3:HR$3,HR$3,$E15:HR15)</f>
        <v>356.81</v>
      </c>
      <c r="HT15" s="8"/>
      <c r="HU15" s="20">
        <f>IFERROR(SUMIFS(Due!$D:$D,Due!$C:$C,$C15,Due!$A:$A,HU$2),0)</f>
        <v>0</v>
      </c>
      <c r="HV15" s="20">
        <f t="array" ref="HV15">IFERROR(SUMIFS(Deposits!$D:$D,Deposits!$E:$E,$C15,Deposits!$F:$F,HU$2),"0")</f>
        <v>0</v>
      </c>
      <c r="HW15" s="4" t="str" cm="1">
        <f t="array" ref="HW15">IFERROR(INDEX(Deposits!$A:$A,MATCH(1,($C15=Deposits!$E:$E)*('Daily Report'!HU$2=Deposits!$F:$F),0)),"")</f>
        <v/>
      </c>
      <c r="HX15" s="20" t="str">
        <f>IFERROR(SUMIFS(#REF!,#REF!,$C15,#REF!,HU$2),"0")</f>
        <v>0</v>
      </c>
      <c r="HY15" s="20" t="str">
        <f>IFERROR(SUMIFS(#REF!,#REF!,$C15,#REF!,HU$2),"0")</f>
        <v>0</v>
      </c>
      <c r="HZ15" s="20">
        <f t="shared" ref="HZ15:HZ17" si="49">HU15-HV15-HX15-HY15</f>
        <v>0</v>
      </c>
      <c r="IA15" s="20">
        <f t="shared" ref="IA15:IA17" si="50">SUMIF($E$3:HZ$3,HZ$3,$E15:HZ15)</f>
        <v>356.81</v>
      </c>
      <c r="IB15" s="8"/>
      <c r="IC15" s="20">
        <f>IFERROR(SUMIFS(Due!$D:$D,Due!$C:$C,$C15,Due!$A:$A,IC$2),0)</f>
        <v>0</v>
      </c>
      <c r="ID15" s="20">
        <f t="array" ref="ID15">IFERROR(SUMIFS(Deposits!$D:$D,Deposits!$E:$E,$C15,Deposits!$F:$F,IC$2),"0")</f>
        <v>0</v>
      </c>
      <c r="IE15" s="4" t="str" cm="1">
        <f t="array" ref="IE15">IFERROR(INDEX(Deposits!$A:$A,MATCH(1,($C15=Deposits!$E:$E)*('Daily Report'!IC$2=Deposits!$F:$F),0)),"")</f>
        <v/>
      </c>
      <c r="IF15" s="20" t="str">
        <f>IFERROR(SUMIFS(#REF!,#REF!,$C15,#REF!,IC$2),"0")</f>
        <v>0</v>
      </c>
      <c r="IG15" s="20" t="str">
        <f>IFERROR(SUMIFS(#REF!,#REF!,$C15,#REF!,IC$2),"0")</f>
        <v>0</v>
      </c>
      <c r="IH15" s="20">
        <f t="shared" si="33"/>
        <v>0</v>
      </c>
      <c r="II15" s="20">
        <f t="shared" si="30"/>
        <v>356.81</v>
      </c>
      <c r="IJ15" s="8"/>
      <c r="IK15" s="20">
        <f>IFERROR(SUMIFS(Due!$D:$D,Due!$C:$C,$C15,Due!$A:$A,IK$2),0)</f>
        <v>0</v>
      </c>
      <c r="IL15" s="20">
        <f t="array" ref="IL15">IFERROR(SUMIFS(Deposits!$D:$D,Deposits!$E:$E,$C15,Deposits!$F:$F,IK$2),"0")</f>
        <v>0</v>
      </c>
      <c r="IM15" s="4" t="str" cm="1">
        <f t="array" ref="IM15">IFERROR(INDEX(Deposits!$A:$A,MATCH(1,($C15=Deposits!$E:$E)*('Daily Report'!IK$2=Deposits!$F:$F),0)),"")</f>
        <v/>
      </c>
      <c r="IN15" s="20" t="str">
        <f>IFERROR(SUMIFS(#REF!,#REF!,$C15,#REF!,IK$2),"0")</f>
        <v>0</v>
      </c>
      <c r="IO15" s="20" t="str">
        <f>IFERROR(SUMIFS(#REF!,#REF!,$C15,#REF!,IK$2),"0")</f>
        <v>0</v>
      </c>
      <c r="IP15" s="20">
        <f t="shared" si="34"/>
        <v>0</v>
      </c>
      <c r="IQ15" s="20">
        <f t="shared" si="31"/>
        <v>356.81</v>
      </c>
    </row>
    <row r="16" spans="1:251" ht="15.75" customHeight="1" x14ac:dyDescent="0.3">
      <c r="A16" s="2">
        <v>13</v>
      </c>
      <c r="B16" s="38">
        <v>37306</v>
      </c>
      <c r="C16" s="38">
        <v>37306</v>
      </c>
      <c r="D16" s="8"/>
      <c r="E16" s="20">
        <f>IFERROR(SUMIFS(Due!$D:$D,Due!$C:$C,$C16,Due!$A:$A,E$2),0)</f>
        <v>0</v>
      </c>
      <c r="F16" s="20">
        <f>IFERROR(SUMIFS(Deposits!$D:$D,Deposits!$E:$E,$C16,Deposits!$F:$F,E$2),"0")</f>
        <v>0</v>
      </c>
      <c r="G16" s="4" t="str" cm="1">
        <f t="array" ref="G16">IFERROR(INDEX(Deposits!$A:$A,MATCH(1,($C16=Deposits!$E:$E)*('Daily Report'!E$2=Deposits!$F:$F),0)),"")</f>
        <v/>
      </c>
      <c r="H16" s="20" t="str">
        <f>IFERROR(SUMIFS(#REF!,#REF!,$C16,#REF!,E$2),"0")</f>
        <v>0</v>
      </c>
      <c r="I16" s="20" t="str">
        <f>IFERROR(SUMIFS(#REF!,#REF!,$C16,#REF!,E$2),"0")</f>
        <v>0</v>
      </c>
      <c r="J16" s="20">
        <f t="shared" si="0"/>
        <v>0</v>
      </c>
      <c r="K16" s="20">
        <f t="shared" si="1"/>
        <v>0</v>
      </c>
      <c r="L16" s="8"/>
      <c r="M16" s="20">
        <f>IFERROR(SUMIFS(Due!$D:$D,Due!$C:$C,$C16,Due!$A:$A,M$2),0)</f>
        <v>0</v>
      </c>
      <c r="N16" s="20">
        <f t="array" ref="N16">IFERROR(SUMIFS(Deposits!$D:$D,Deposits!$E:$E,$C16,Deposits!$F:$F,M$2),"0")</f>
        <v>0</v>
      </c>
      <c r="O16" s="4" t="str" cm="1">
        <f t="array" ref="O16">IFERROR(INDEX(Deposits!$A:$A,MATCH(1,($C16=Deposits!$E:$E)*('Daily Report'!M$2=Deposits!$F:$F),0)),"")</f>
        <v/>
      </c>
      <c r="P16" s="20" t="str">
        <f>IFERROR(SUMIFS(#REF!,#REF!,$C16,#REF!,M$2),"0")</f>
        <v>0</v>
      </c>
      <c r="Q16" s="20" t="str">
        <f>IFERROR(SUMIFS(#REF!,#REF!,$C16,#REF!,M$2),"0")</f>
        <v>0</v>
      </c>
      <c r="R16" s="20">
        <f t="shared" si="2"/>
        <v>0</v>
      </c>
      <c r="S16" s="20">
        <f>SUMIF($E$3:R$3,R$3,$E16:R16)</f>
        <v>0</v>
      </c>
      <c r="T16" s="8"/>
      <c r="U16" s="20">
        <f>IFERROR(SUMIFS(Due!$D:$D,Due!$C:$C,$C16,Due!$A:$A,U$2),0)</f>
        <v>0</v>
      </c>
      <c r="V16" s="20">
        <f t="array" ref="V16">IFERROR(SUMIFS(Deposits!$D:$D,Deposits!$E:$E,$C16,Deposits!$F:$F,U$2),"0")</f>
        <v>0</v>
      </c>
      <c r="W16" s="4" t="str" cm="1">
        <f t="array" ref="W16">IFERROR(INDEX(Deposits!$A:$A,MATCH(1,($C16=Deposits!$E:$E)*('Daily Report'!U$2=Deposits!$F:$F),0)),"")</f>
        <v/>
      </c>
      <c r="X16" s="20" t="str">
        <f>IFERROR(SUMIFS(#REF!,#REF!,$C16,#REF!,U$2),"0")</f>
        <v>0</v>
      </c>
      <c r="Y16" s="20" t="str">
        <f>IFERROR(SUMIFS(#REF!,#REF!,$C16,#REF!,U$2),"0")</f>
        <v>0</v>
      </c>
      <c r="Z16" s="20">
        <f t="shared" si="3"/>
        <v>0</v>
      </c>
      <c r="AA16" s="20">
        <f>SUMIF($E$3:Z$3,Z$3,$E16:Z16)</f>
        <v>0</v>
      </c>
      <c r="AB16" s="8"/>
      <c r="AC16" s="20">
        <f>IFERROR(SUMIFS(Due!$D:$D,Due!$C:$C,$C16,Due!$A:$A,AC$2),0)</f>
        <v>0</v>
      </c>
      <c r="AD16" s="20">
        <f t="array" ref="AD16">IFERROR(SUMIFS(Deposits!$D:$D,Deposits!$E:$E,$C16,Deposits!$F:$F,AC$2),"0")</f>
        <v>0</v>
      </c>
      <c r="AE16" s="4" t="str" cm="1">
        <f t="array" ref="AE16">IFERROR(INDEX(Deposits!$A:$A,MATCH(1,($C16=Deposits!$E:$E)*('Daily Report'!AC$2=Deposits!$F:$F),0)),"")</f>
        <v/>
      </c>
      <c r="AF16" s="20" t="str">
        <f>IFERROR(SUMIFS(#REF!,#REF!,$C16,#REF!,AC$2),"0")</f>
        <v>0</v>
      </c>
      <c r="AG16" s="20" t="str">
        <f>IFERROR(SUMIFS(#REF!,#REF!,$C16,#REF!,AC$2),"0")</f>
        <v>0</v>
      </c>
      <c r="AH16" s="20">
        <f t="shared" si="4"/>
        <v>0</v>
      </c>
      <c r="AI16" s="20">
        <f>SUMIF($E$3:AH$3,AH$3,$E16:AH16)</f>
        <v>0</v>
      </c>
      <c r="AJ16" s="8"/>
      <c r="AK16" s="20">
        <f>IFERROR(SUMIFS(Due!$D:$D,Due!$C:$C,$C16,Due!$A:$A,AK$2),0)</f>
        <v>0</v>
      </c>
      <c r="AL16" s="20">
        <f t="array" ref="AL16">IFERROR(SUMIFS(Deposits!$D:$D,Deposits!$E:$E,$C16,Deposits!$F:$F,AK$2),"0")</f>
        <v>0</v>
      </c>
      <c r="AM16" s="4" t="str" cm="1">
        <f t="array" ref="AM16">IFERROR(INDEX(Deposits!$A:$A,MATCH(1,($C16=Deposits!$E:$E)*('Daily Report'!AK$2=Deposits!$F:$F),0)),"")</f>
        <v/>
      </c>
      <c r="AN16" s="20" t="str">
        <f>IFERROR(SUMIFS(#REF!,#REF!,$C16,#REF!,AK$2),"0")</f>
        <v>0</v>
      </c>
      <c r="AO16" s="20" t="str">
        <f>IFERROR(SUMIFS(#REF!,#REF!,$C16,#REF!,AK$2),"0")</f>
        <v>0</v>
      </c>
      <c r="AP16" s="20">
        <f t="shared" si="5"/>
        <v>0</v>
      </c>
      <c r="AQ16" s="20">
        <f>SUMIF($E$3:AP$3,AP$3,$E16:AP16)</f>
        <v>0</v>
      </c>
      <c r="AR16" s="8"/>
      <c r="AS16" s="20">
        <f>IFERROR(SUMIFS(Due!$D:$D,Due!$C:$C,$C16,Due!$A:$A,AS$2),0)</f>
        <v>0</v>
      </c>
      <c r="AT16" s="20">
        <f t="array" ref="AT16">IFERROR(SUMIFS(Deposits!$D:$D,Deposits!$E:$E,$C16,Deposits!$F:$F,AS$2),"0")</f>
        <v>0</v>
      </c>
      <c r="AU16" s="4" t="str" cm="1">
        <f t="array" ref="AU16">IFERROR(INDEX(Deposits!$A:$A,MATCH(1,($C16=Deposits!$E:$E)*('Daily Report'!AS$2=Deposits!$F:$F),0)),"")</f>
        <v/>
      </c>
      <c r="AV16" s="20" t="str">
        <f>IFERROR(SUMIFS(#REF!,#REF!,$C16,#REF!,AS$2),"0")</f>
        <v>0</v>
      </c>
      <c r="AW16" s="20" t="str">
        <f>IFERROR(SUMIFS(#REF!,#REF!,$C16,#REF!,AS$2),"0")</f>
        <v>0</v>
      </c>
      <c r="AX16" s="20">
        <f t="shared" si="6"/>
        <v>0</v>
      </c>
      <c r="AY16" s="20">
        <f>SUMIF($E$3:AX$3,AX$3,$E16:AX16)</f>
        <v>0</v>
      </c>
      <c r="AZ16" s="8"/>
      <c r="BA16" s="20">
        <f>IFERROR(SUMIFS(Due!$D:$D,Due!$C:$C,$C16,Due!$A:$A,BA$2),0)</f>
        <v>0</v>
      </c>
      <c r="BB16" s="20">
        <f t="array" ref="BB16">IFERROR(SUMIFS(Deposits!$D:$D,Deposits!$E:$E,$C16,Deposits!$F:$F,BA$2),"0")</f>
        <v>0</v>
      </c>
      <c r="BC16" s="4" t="str" cm="1">
        <f t="array" ref="BC16">IFERROR(INDEX(Deposits!$A:$A,MATCH(1,($C16=Deposits!$E:$E)*('Daily Report'!BA$2=Deposits!$F:$F),0)),"")</f>
        <v/>
      </c>
      <c r="BD16" s="20" t="str">
        <f>IFERROR(SUMIFS(#REF!,#REF!,$C16,#REF!,BA$2),"0")</f>
        <v>0</v>
      </c>
      <c r="BE16" s="20" t="str">
        <f>IFERROR(SUMIFS(#REF!,#REF!,$C16,#REF!,BA$2),"0")</f>
        <v>0</v>
      </c>
      <c r="BF16" s="20">
        <f t="shared" si="7"/>
        <v>0</v>
      </c>
      <c r="BG16" s="20">
        <f>SUMIF($E$3:BF$3,BF$3,$E16:BF16)</f>
        <v>0</v>
      </c>
      <c r="BH16" s="8"/>
      <c r="BI16" s="20">
        <f>IFERROR(SUMIFS(Due!$D:$D,Due!$C:$C,$C16,Due!$A:$A,BI$2),0)</f>
        <v>0</v>
      </c>
      <c r="BJ16" s="20">
        <f t="array" ref="BJ16">IFERROR(SUMIFS(Deposits!$D:$D,Deposits!$E:$E,$C16,Deposits!$F:$F,BI$2),"0")</f>
        <v>0</v>
      </c>
      <c r="BK16" s="4" t="str" cm="1">
        <f t="array" ref="BK16">IFERROR(INDEX(Deposits!$A:$A,MATCH(1,($C16=Deposits!$E:$E)*('Daily Report'!BI$2=Deposits!$F:$F),0)),"")</f>
        <v/>
      </c>
      <c r="BL16" s="20" t="str">
        <f>IFERROR(SUMIFS(#REF!,#REF!,$C16,#REF!,BI$2),"0")</f>
        <v>0</v>
      </c>
      <c r="BM16" s="20" t="str">
        <f>IFERROR(SUMIFS(#REF!,#REF!,$C16,#REF!,BI$2),"0")</f>
        <v>0</v>
      </c>
      <c r="BN16" s="20">
        <f t="shared" si="8"/>
        <v>0</v>
      </c>
      <c r="BO16" s="20">
        <f>SUMIF($E$3:BN$3,BN$3,$E16:BN16)</f>
        <v>0</v>
      </c>
      <c r="BP16" s="8"/>
      <c r="BQ16" s="20">
        <f>IFERROR(SUMIFS(Due!$D:$D,Due!$C:$C,$C16,Due!$A:$A,BQ$2),0)</f>
        <v>0</v>
      </c>
      <c r="BR16" s="20">
        <f t="array" ref="BR16">IFERROR(SUMIFS(Deposits!$D:$D,Deposits!$E:$E,$C16,Deposits!$F:$F,BQ$2),"0")</f>
        <v>0</v>
      </c>
      <c r="BS16" s="4" t="str" cm="1">
        <f t="array" ref="BS16">IFERROR(INDEX(Deposits!$A:$A,MATCH(1,($C16=Deposits!$E:$E)*('Daily Report'!BQ$2=Deposits!$F:$F),0)),"")</f>
        <v/>
      </c>
      <c r="BT16" s="20" t="str">
        <f>IFERROR(SUMIFS(#REF!,#REF!,$C16,#REF!,BQ$2),"0")</f>
        <v>0</v>
      </c>
      <c r="BU16" s="20" t="str">
        <f>IFERROR(SUMIFS(#REF!,#REF!,$C16,#REF!,BQ$2),"0")</f>
        <v>0</v>
      </c>
      <c r="BV16" s="20">
        <f t="shared" si="9"/>
        <v>0</v>
      </c>
      <c r="BW16" s="20">
        <f>SUMIF($E$3:BV$3,BV$3,$E16:BV16)</f>
        <v>0</v>
      </c>
      <c r="BX16" s="8"/>
      <c r="BY16" s="20">
        <f>IFERROR(SUMIFS(Due!$D:$D,Due!$C:$C,$C16,Due!$A:$A,BY$2),0)</f>
        <v>501.16</v>
      </c>
      <c r="BZ16" s="20">
        <f t="array" ref="BZ16">IFERROR(SUMIFS(Deposits!$D:$D,Deposits!$E:$E,$C16,Deposits!$F:$F,BY$2),"0")</f>
        <v>0</v>
      </c>
      <c r="CA16" s="4" t="str" cm="1">
        <f t="array" ref="CA16">IFERROR(INDEX(Deposits!$A:$A,MATCH(1,($C16=Deposits!$E:$E)*('Daily Report'!BY$2=Deposits!$F:$F),0)),"")</f>
        <v/>
      </c>
      <c r="CB16" s="20" t="str">
        <f>IFERROR(SUMIFS(#REF!,#REF!,$C16,#REF!,BY$2),"0")</f>
        <v>0</v>
      </c>
      <c r="CC16" s="20" t="str">
        <f>IFERROR(SUMIFS(#REF!,#REF!,$C16,#REF!,BY$2),"0")</f>
        <v>0</v>
      </c>
      <c r="CD16" s="20">
        <f t="shared" si="10"/>
        <v>501.16</v>
      </c>
      <c r="CE16" s="20">
        <f>SUMIF($E$3:CD$3,CD$3,$E16:CD16)</f>
        <v>501.16</v>
      </c>
      <c r="CF16" s="8"/>
      <c r="CG16" s="20">
        <f>IFERROR(SUMIFS(Due!$D:$D,Due!$C:$C,$C16,Due!$A:$A,CG$2),0)</f>
        <v>0</v>
      </c>
      <c r="CH16" s="20">
        <f t="array" ref="CH16">IFERROR(SUMIFS(Deposits!$D:$D,Deposits!$E:$E,$C16,Deposits!$F:$F,CG$2),"0")</f>
        <v>0</v>
      </c>
      <c r="CI16" s="4" t="str" cm="1">
        <f t="array" ref="CI16">IFERROR(INDEX(Deposits!$A:$A,MATCH(1,($C16=Deposits!$E:$E)*('Daily Report'!CG$2=Deposits!$F:$F),0)),"")</f>
        <v/>
      </c>
      <c r="CJ16" s="20" t="str">
        <f>IFERROR(SUMIFS(#REF!,#REF!,$C16,#REF!,CG$2),"0")</f>
        <v>0</v>
      </c>
      <c r="CK16" s="20" t="str">
        <f>IFERROR(SUMIFS(#REF!,#REF!,$C16,#REF!,CG$2),"0")</f>
        <v>0</v>
      </c>
      <c r="CL16" s="20">
        <f t="shared" si="11"/>
        <v>0</v>
      </c>
      <c r="CM16" s="20">
        <f>SUMIF($E$3:CL$3,CL$3,$E16:CL16)</f>
        <v>501.16</v>
      </c>
      <c r="CN16" s="8"/>
      <c r="CO16" s="20">
        <f>IFERROR(SUMIFS(Due!$D:$D,Due!$C:$C,$C16,Due!$A:$A,CO$2),0)</f>
        <v>0</v>
      </c>
      <c r="CP16" s="20">
        <f t="array" ref="CP16">IFERROR(SUMIFS(Deposits!$D:$D,Deposits!$E:$E,$C16,Deposits!$F:$F,CO$2),"0")</f>
        <v>0</v>
      </c>
      <c r="CQ16" s="4" t="str" cm="1">
        <f t="array" ref="CQ16">IFERROR(INDEX(Deposits!$A:$A,MATCH(1,($C16=Deposits!$E:$E)*('Daily Report'!CO$2=Deposits!$F:$F),0)),"")</f>
        <v/>
      </c>
      <c r="CR16" s="20" t="str">
        <f>IFERROR(SUMIFS(#REF!,#REF!,$C16,#REF!,CO$2),"0")</f>
        <v>0</v>
      </c>
      <c r="CS16" s="20" t="str">
        <f>IFERROR(SUMIFS(#REF!,#REF!,$C16,#REF!,CO$2),"0")</f>
        <v>0</v>
      </c>
      <c r="CT16" s="20">
        <f t="shared" si="12"/>
        <v>0</v>
      </c>
      <c r="CU16" s="20">
        <f>SUMIF($E$3:CT$3,CT$3,$E16:CT16)</f>
        <v>501.16</v>
      </c>
      <c r="CV16" s="8"/>
      <c r="CW16" s="20">
        <f>IFERROR(SUMIFS(Due!$D:$D,Due!$C:$C,$C16,Due!$A:$A,CW$2),0)</f>
        <v>0</v>
      </c>
      <c r="CX16" s="20">
        <f t="array" ref="CX16">IFERROR(SUMIFS(Deposits!$D:$D,Deposits!$E:$E,$C16,Deposits!$F:$F,CW$2),"0")</f>
        <v>0</v>
      </c>
      <c r="CY16" s="4" t="str" cm="1">
        <f t="array" ref="CY16">IFERROR(INDEX(Deposits!$A:$A,MATCH(1,($C16=Deposits!$E:$E)*('Daily Report'!CW$2=Deposits!$F:$F),0)),"")</f>
        <v/>
      </c>
      <c r="CZ16" s="20" t="str">
        <f>IFERROR(SUMIFS(#REF!,#REF!,$C16,#REF!,CW$2),"0")</f>
        <v>0</v>
      </c>
      <c r="DA16" s="20" t="str">
        <f>IFERROR(SUMIFS(#REF!,#REF!,$C16,#REF!,CW$2),"0")</f>
        <v>0</v>
      </c>
      <c r="DB16" s="20">
        <f t="shared" si="13"/>
        <v>0</v>
      </c>
      <c r="DC16" s="20">
        <f>SUMIF($E$3:DB$3,DB$3,$E16:DB16)</f>
        <v>501.16</v>
      </c>
      <c r="DD16" s="8"/>
      <c r="DE16" s="20">
        <f>IFERROR(SUMIFS(Due!$D:$D,Due!$C:$C,$C16,Due!$A:$A,DE$2),0)</f>
        <v>0</v>
      </c>
      <c r="DF16" s="20">
        <f t="array" ref="DF16">IFERROR(SUMIFS(Deposits!$D:$D,Deposits!$E:$E,$C16,Deposits!$F:$F,DE$2),"0")</f>
        <v>0</v>
      </c>
      <c r="DG16" s="4" t="str" cm="1">
        <f t="array" ref="DG16">IFERROR(INDEX(Deposits!$A:$A,MATCH(1,($C16=Deposits!$E:$E)*('Daily Report'!DE$2=Deposits!$F:$F),0)),"")</f>
        <v/>
      </c>
      <c r="DH16" s="20" t="str">
        <f>IFERROR(SUMIFS(#REF!,#REF!,$C16,#REF!,DE$2),"0")</f>
        <v>0</v>
      </c>
      <c r="DI16" s="20" t="str">
        <f>IFERROR(SUMIFS(#REF!,#REF!,$C16,#REF!,DE$2),"0")</f>
        <v>0</v>
      </c>
      <c r="DJ16" s="20">
        <f t="shared" si="14"/>
        <v>0</v>
      </c>
      <c r="DK16" s="20">
        <f>SUMIF($E$3:DJ$3,DJ$3,$E16:DJ16)</f>
        <v>501.16</v>
      </c>
      <c r="DL16" s="8"/>
      <c r="DM16" s="20">
        <f>IFERROR(SUMIFS(Due!$D:$D,Due!$C:$C,$C16,Due!$A:$A,DM$2),0)</f>
        <v>0</v>
      </c>
      <c r="DN16" s="20">
        <f t="array" ref="DN16">IFERROR(SUMIFS(Deposits!$D:$D,Deposits!$E:$E,$C16,Deposits!$F:$F,DM$2),"0")</f>
        <v>0</v>
      </c>
      <c r="DO16" s="4" t="str" cm="1">
        <f t="array" ref="DO16">IFERROR(INDEX(Deposits!$A:$A,MATCH(1,($C16=Deposits!$E:$E)*('Daily Report'!DM$2=Deposits!$F:$F),0)),"")</f>
        <v/>
      </c>
      <c r="DP16" s="20" t="str">
        <f>IFERROR(SUMIFS(#REF!,#REF!,$C16,#REF!,DM$2),"0")</f>
        <v>0</v>
      </c>
      <c r="DQ16" s="20" t="str">
        <f>IFERROR(SUMIFS(#REF!,#REF!,$C16,#REF!,DM$2),"0")</f>
        <v>0</v>
      </c>
      <c r="DR16" s="20">
        <f t="shared" si="15"/>
        <v>0</v>
      </c>
      <c r="DS16" s="20">
        <f>SUMIF($E$3:DR$3,DR$3,$E16:DR16)</f>
        <v>501.16</v>
      </c>
      <c r="DT16" s="8"/>
      <c r="DU16" s="20">
        <f>IFERROR(SUMIFS(Due!$D:$D,Due!$C:$C,$C16,Due!$A:$A,DU$2),0)</f>
        <v>0</v>
      </c>
      <c r="DV16" s="20">
        <f t="array" ref="DV16">IFERROR(SUMIFS(Deposits!$D:$D,Deposits!$E:$E,$C16,Deposits!$F:$F,DU$2),"0")</f>
        <v>0</v>
      </c>
      <c r="DW16" s="4" t="str" cm="1">
        <f t="array" ref="DW16">IFERROR(INDEX(Deposits!$A:$A,MATCH(1,($C16=Deposits!$E:$E)*('Daily Report'!DU$2=Deposits!$F:$F),0)),"")</f>
        <v/>
      </c>
      <c r="DX16" s="20" t="str">
        <f>IFERROR(SUMIFS(#REF!,#REF!,$C16,#REF!,DU$2),"0")</f>
        <v>0</v>
      </c>
      <c r="DY16" s="20" t="str">
        <f>IFERROR(SUMIFS(#REF!,#REF!,$C16,#REF!,DU$2),"0")</f>
        <v>0</v>
      </c>
      <c r="DZ16" s="20">
        <f t="shared" si="16"/>
        <v>0</v>
      </c>
      <c r="EA16" s="20">
        <f>SUMIF($E$3:DZ$3,DZ$3,$E16:DZ16)</f>
        <v>501.16</v>
      </c>
      <c r="EB16" s="8"/>
      <c r="EC16" s="20">
        <f>IFERROR(SUMIFS(Due!$D:$D,Due!$C:$C,$C16,Due!$A:$A,EC$2),0)</f>
        <v>0</v>
      </c>
      <c r="ED16" s="20">
        <f t="array" ref="ED16">IFERROR(SUMIFS(Deposits!$D:$D,Deposits!$E:$E,$C16,Deposits!$F:$F,EC$2),"0")</f>
        <v>0</v>
      </c>
      <c r="EE16" s="4" t="str" cm="1">
        <f t="array" ref="EE16">IFERROR(INDEX(Deposits!$A:$A,MATCH(1,($C16=Deposits!$E:$E)*('Daily Report'!EC$2=Deposits!$F:$F),0)),"")</f>
        <v/>
      </c>
      <c r="EF16" s="20" t="str">
        <f>IFERROR(SUMIFS(#REF!,#REF!,$C16,#REF!,EC$2),"0")</f>
        <v>0</v>
      </c>
      <c r="EG16" s="20" t="str">
        <f>IFERROR(SUMIFS(#REF!,#REF!,$C16,#REF!,EC$2),"0")</f>
        <v>0</v>
      </c>
      <c r="EH16" s="20">
        <f t="shared" si="17"/>
        <v>0</v>
      </c>
      <c r="EI16" s="20">
        <f>SUMIF($E$3:EH$3,EH$3,$E16:EH16)</f>
        <v>501.16</v>
      </c>
      <c r="EJ16" s="8"/>
      <c r="EK16" s="20">
        <f>IFERROR(SUMIFS(Due!$D:$D,Due!$C:$C,$C16,Due!$A:$A,EK$2),0)</f>
        <v>0</v>
      </c>
      <c r="EL16" s="20">
        <f t="array" ref="EL16">IFERROR(SUMIFS(Deposits!$D:$D,Deposits!$E:$E,$C16,Deposits!$F:$F,EK$2),"0")</f>
        <v>0</v>
      </c>
      <c r="EM16" s="4" t="str" cm="1">
        <f t="array" ref="EM16">IFERROR(INDEX(Deposits!$A:$A,MATCH(1,($C16=Deposits!$E:$E)*('Daily Report'!EK$2=Deposits!$F:$F),0)),"")</f>
        <v/>
      </c>
      <c r="EN16" s="20" t="str">
        <f>IFERROR(SUMIFS(#REF!,#REF!,$C16,#REF!,EK$2),"0")</f>
        <v>0</v>
      </c>
      <c r="EO16" s="20" t="str">
        <f>IFERROR(SUMIFS(#REF!,#REF!,$C16,#REF!,EK$2),"0")</f>
        <v>0</v>
      </c>
      <c r="EP16" s="20">
        <f t="shared" si="18"/>
        <v>0</v>
      </c>
      <c r="EQ16" s="20">
        <f>SUMIF($E$3:EP$3,EP$3,$E16:EP16)</f>
        <v>501.16</v>
      </c>
      <c r="ER16" s="8"/>
      <c r="ES16" s="20">
        <f>IFERROR(SUMIFS(Due!$D:$D,Due!$C:$C,$C16,Due!$A:$A,ES$2),0)</f>
        <v>0</v>
      </c>
      <c r="ET16" s="20">
        <f t="array" ref="ET16">IFERROR(SUMIFS(Deposits!$D:$D,Deposits!$E:$E,$C16,Deposits!$F:$F,ES$2),"0")</f>
        <v>0</v>
      </c>
      <c r="EU16" s="4" t="str" cm="1">
        <f t="array" ref="EU16">IFERROR(INDEX(Deposits!$A:$A,MATCH(1,($C16=Deposits!$E:$E)*('Daily Report'!ES$2=Deposits!$F:$F),0)),"")</f>
        <v/>
      </c>
      <c r="EV16" s="20" t="str">
        <f>IFERROR(SUMIFS(#REF!,#REF!,$C16,#REF!,ES$2),"0")</f>
        <v>0</v>
      </c>
      <c r="EW16" s="20" t="str">
        <f>IFERROR(SUMIFS(#REF!,#REF!,$C16,#REF!,ES$2),"0")</f>
        <v>0</v>
      </c>
      <c r="EX16" s="20">
        <f t="shared" si="19"/>
        <v>0</v>
      </c>
      <c r="EY16" s="20">
        <f>SUMIF($E$3:EX$3,EX$3,$E16:EX16)</f>
        <v>501.16</v>
      </c>
      <c r="EZ16" s="8"/>
      <c r="FA16" s="20">
        <f>IFERROR(SUMIFS(Due!$D:$D,Due!$C:$C,$C16,Due!$A:$A,FA$2),0)</f>
        <v>0</v>
      </c>
      <c r="FB16" s="20">
        <f t="array" ref="FB16">IFERROR(SUMIFS(Deposits!$D:$D,Deposits!$E:$E,$C16,Deposits!$F:$F,FA$2),"0")</f>
        <v>0</v>
      </c>
      <c r="FC16" s="4" t="str" cm="1">
        <f t="array" ref="FC16">IFERROR(INDEX(Deposits!$A:$A,MATCH(1,($C16=Deposits!$E:$E)*('Daily Report'!FA$2=Deposits!$F:$F),0)),"")</f>
        <v/>
      </c>
      <c r="FD16" s="20" t="str">
        <f>IFERROR(SUMIFS(#REF!,#REF!,$C16,#REF!,FA$2),"0")</f>
        <v>0</v>
      </c>
      <c r="FE16" s="20" t="str">
        <f>IFERROR(SUMIFS(#REF!,#REF!,$C16,#REF!,FA$2),"0")</f>
        <v>0</v>
      </c>
      <c r="FF16" s="20">
        <f t="shared" si="20"/>
        <v>0</v>
      </c>
      <c r="FG16" s="20">
        <f>SUMIF($E$3:FF$3,FF$3,$E16:FF16)</f>
        <v>501.16</v>
      </c>
      <c r="FH16" s="8"/>
      <c r="FI16" s="20">
        <f>IFERROR(SUMIFS(Due!$D:$D,Due!$C:$C,$C16,Due!$A:$A,FI$2),0)</f>
        <v>0</v>
      </c>
      <c r="FJ16" s="20">
        <f t="array" ref="FJ16">IFERROR(SUMIFS(Deposits!$D:$D,Deposits!$E:$E,$C16,Deposits!$F:$F,FI$2),"0")</f>
        <v>0</v>
      </c>
      <c r="FK16" s="4" t="str" cm="1">
        <f t="array" ref="FK16">IFERROR(INDEX(Deposits!$A:$A,MATCH(1,($C16=Deposits!$E:$E)*('Daily Report'!FI$2=Deposits!$F:$F),0)),"")</f>
        <v/>
      </c>
      <c r="FL16" s="20" t="str">
        <f>IFERROR(SUMIFS(#REF!,#REF!,$C16,#REF!,FI$2),"0")</f>
        <v>0</v>
      </c>
      <c r="FM16" s="20" t="str">
        <f>IFERROR(SUMIFS(#REF!,#REF!,$C16,#REF!,FI$2),"0")</f>
        <v>0</v>
      </c>
      <c r="FN16" s="20">
        <f t="shared" si="21"/>
        <v>0</v>
      </c>
      <c r="FO16" s="20">
        <f>SUMIF($E$3:FN$3,FN$3,$E16:FN16)</f>
        <v>501.16</v>
      </c>
      <c r="FP16" s="8"/>
      <c r="FQ16" s="20">
        <f>IFERROR(SUMIFS(Due!$D:$D,Due!$C:$C,$C16,Due!$A:$A,FQ$2),0)</f>
        <v>0</v>
      </c>
      <c r="FR16" s="20">
        <f t="array" ref="FR16">IFERROR(SUMIFS(Deposits!$D:$D,Deposits!$E:$E,$C16,Deposits!$F:$F,FQ$2),"0")</f>
        <v>0</v>
      </c>
      <c r="FS16" s="4" t="str" cm="1">
        <f t="array" ref="FS16">IFERROR(INDEX(Deposits!$A:$A,MATCH(1,($C16=Deposits!$E:$E)*('Daily Report'!FQ$2=Deposits!$F:$F),0)),"")</f>
        <v/>
      </c>
      <c r="FT16" s="20" t="str">
        <f>IFERROR(SUMIFS(#REF!,#REF!,$C16,#REF!,FQ$2),"0")</f>
        <v>0</v>
      </c>
      <c r="FU16" s="20" t="str">
        <f>IFERROR(SUMIFS(#REF!,#REF!,$C16,#REF!,FQ$2),"0")</f>
        <v>0</v>
      </c>
      <c r="FV16" s="20">
        <f t="shared" si="22"/>
        <v>0</v>
      </c>
      <c r="FW16" s="20">
        <f>SUMIF($E$3:FV$3,FV$3,$E16:FV16)</f>
        <v>501.16</v>
      </c>
      <c r="FX16" s="8"/>
      <c r="FY16" s="20">
        <f>IFERROR(SUMIFS(Due!$D:$D,Due!$C:$C,$C16,Due!$A:$A,FY$2),0)</f>
        <v>0</v>
      </c>
      <c r="FZ16" s="20">
        <f t="array" ref="FZ16">IFERROR(SUMIFS(Deposits!$D:$D,Deposits!$E:$E,$C16,Deposits!$F:$F,FY$2),"0")</f>
        <v>0</v>
      </c>
      <c r="GA16" s="4" t="str" cm="1">
        <f t="array" ref="GA16">IFERROR(INDEX(Deposits!$A:$A,MATCH(1,($C16=Deposits!$E:$E)*('Daily Report'!FY$2=Deposits!$F:$F),0)),"")</f>
        <v/>
      </c>
      <c r="GB16" s="20" t="str">
        <f>IFERROR(SUMIFS(#REF!,#REF!,$C16,#REF!,FY$2),"0")</f>
        <v>0</v>
      </c>
      <c r="GC16" s="20" t="str">
        <f>IFERROR(SUMIFS(#REF!,#REF!,$C16,#REF!,FY$2),"0")</f>
        <v>0</v>
      </c>
      <c r="GD16" s="20">
        <f t="shared" si="23"/>
        <v>0</v>
      </c>
      <c r="GE16" s="20">
        <f>SUMIF($E$3:GD$3,GD$3,$E16:GD16)</f>
        <v>501.16</v>
      </c>
      <c r="GF16" s="8"/>
      <c r="GG16" s="20">
        <f>IFERROR(SUMIFS(Due!$D:$D,Due!$C:$C,$C16,Due!$A:$A,GG$2),0)</f>
        <v>0</v>
      </c>
      <c r="GH16" s="20">
        <f t="array" ref="GH16">IFERROR(SUMIFS(Deposits!$D:$D,Deposits!$E:$E,$C16,Deposits!$F:$F,GG$2),"0")</f>
        <v>0</v>
      </c>
      <c r="GI16" s="4" t="str" cm="1">
        <f t="array" ref="GI16">IFERROR(INDEX(Deposits!$A:$A,MATCH(1,($C16=Deposits!$E:$E)*('Daily Report'!GG$2=Deposits!$F:$F),0)),"")</f>
        <v/>
      </c>
      <c r="GJ16" s="20" t="str">
        <f>IFERROR(SUMIFS(#REF!,#REF!,$C16,#REF!,GG$2),"0")</f>
        <v>0</v>
      </c>
      <c r="GK16" s="20" t="str">
        <f>IFERROR(SUMIFS(#REF!,#REF!,$C16,#REF!,GG$2),"0")</f>
        <v>0</v>
      </c>
      <c r="GL16" s="20">
        <f t="shared" si="24"/>
        <v>0</v>
      </c>
      <c r="GM16" s="20">
        <f>SUMIF($E$3:GL$3,GL$3,$E16:GL16)</f>
        <v>501.16</v>
      </c>
      <c r="GN16" s="8"/>
      <c r="GO16" s="20">
        <f>IFERROR(SUMIFS(Due!$D:$D,Due!$C:$C,$C16,Due!$A:$A,GO$2),0)</f>
        <v>0</v>
      </c>
      <c r="GP16" s="20">
        <f t="array" ref="GP16">IFERROR(SUMIFS(Deposits!$D:$D,Deposits!$E:$E,$C16,Deposits!$F:$F,GO$2),"0")</f>
        <v>0</v>
      </c>
      <c r="GQ16" s="4" t="str" cm="1">
        <f t="array" ref="GQ16">IFERROR(INDEX(Deposits!$A:$A,MATCH(1,($C16=Deposits!$E:$E)*('Daily Report'!GO$2=Deposits!$F:$F),0)),"")</f>
        <v/>
      </c>
      <c r="GR16" s="20" t="str">
        <f>IFERROR(SUMIFS(#REF!,#REF!,$C16,#REF!,GO$2),"0")</f>
        <v>0</v>
      </c>
      <c r="GS16" s="20" t="str">
        <f>IFERROR(SUMIFS(#REF!,#REF!,$C16,#REF!,GO$2),"0")</f>
        <v>0</v>
      </c>
      <c r="GT16" s="20">
        <f t="shared" si="25"/>
        <v>0</v>
      </c>
      <c r="GU16" s="20">
        <f>SUMIF($E$3:GT$3,GT$3,$E16:GT16)</f>
        <v>501.16</v>
      </c>
      <c r="GV16" s="8"/>
      <c r="GW16" s="20">
        <f>IFERROR(SUMIFS(Due!$D:$D,Due!$C:$C,$C16,Due!$A:$A,GW$2),0)</f>
        <v>0</v>
      </c>
      <c r="GX16" s="20">
        <f t="array" ref="GX16">IFERROR(SUMIFS(Deposits!$D:$D,Deposits!$E:$E,$C16,Deposits!$F:$F,GW$2),"0")</f>
        <v>0</v>
      </c>
      <c r="GY16" s="4" t="str" cm="1">
        <f t="array" ref="GY16">IFERROR(INDEX(Deposits!$A:$A,MATCH(1,($C16=Deposits!$E:$E)*('Daily Report'!GW$2=Deposits!$F:$F),0)),"")</f>
        <v/>
      </c>
      <c r="GZ16" s="20" t="str">
        <f>IFERROR(SUMIFS(#REF!,#REF!,$C16,#REF!,GW$2),"0")</f>
        <v>0</v>
      </c>
      <c r="HA16" s="20" t="str">
        <f>IFERROR(SUMIFS(#REF!,#REF!,$C16,#REF!,GW$2),"0")</f>
        <v>0</v>
      </c>
      <c r="HB16" s="20">
        <f t="shared" si="26"/>
        <v>0</v>
      </c>
      <c r="HC16" s="20">
        <f>SUMIF($E$3:HB$3,HB$3,$E16:HB16)</f>
        <v>501.16</v>
      </c>
      <c r="HD16" s="8"/>
      <c r="HE16" s="20">
        <f>IFERROR(SUMIFS(Due!$D:$D,Due!$C:$C,$C16,Due!$A:$A,HE$2),0)</f>
        <v>0</v>
      </c>
      <c r="HF16" s="20">
        <f t="array" ref="HF16">IFERROR(SUMIFS(Deposits!$D:$D,Deposits!$E:$E,$C16,Deposits!$F:$F,HE$2),"0")</f>
        <v>0</v>
      </c>
      <c r="HG16" s="4" t="str" cm="1">
        <f t="array" ref="HG16">IFERROR(INDEX(Deposits!$A:$A,MATCH(1,($C16=Deposits!$E:$E)*('Daily Report'!HE$2=Deposits!$F:$F),0)),"")</f>
        <v/>
      </c>
      <c r="HH16" s="20" t="str">
        <f>IFERROR(SUMIFS(#REF!,#REF!,$C16,#REF!,HE$2),"0")</f>
        <v>0</v>
      </c>
      <c r="HI16" s="20" t="str">
        <f>IFERROR(SUMIFS(#REF!,#REF!,$C16,#REF!,HE$2),"0")</f>
        <v>0</v>
      </c>
      <c r="HJ16" s="20">
        <f t="shared" si="27"/>
        <v>0</v>
      </c>
      <c r="HK16" s="20">
        <f>SUMIF($E$3:HJ$3,HJ$3,$E16:HJ16)</f>
        <v>501.16</v>
      </c>
      <c r="HL16" s="8"/>
      <c r="HM16" s="20">
        <f>IFERROR(SUMIFS(Due!$D:$D,Due!$C:$C,$C16,Due!$A:$A,HM$2),0)</f>
        <v>0</v>
      </c>
      <c r="HN16" s="20">
        <f t="array" ref="HN16">IFERROR(SUMIFS(Deposits!$D:$D,Deposits!$E:$E,$C16,Deposits!$F:$F,HM$2),"0")</f>
        <v>0</v>
      </c>
      <c r="HO16" s="4" t="str" cm="1">
        <f t="array" ref="HO16">IFERROR(INDEX(Deposits!$A:$A,MATCH(1,($C16=Deposits!$E:$E)*('Daily Report'!HM$2=Deposits!$F:$F),0)),"")</f>
        <v/>
      </c>
      <c r="HP16" s="20" t="str">
        <f>IFERROR(SUMIFS(#REF!,#REF!,$C16,#REF!,HM$2),"0")</f>
        <v>0</v>
      </c>
      <c r="HQ16" s="20" t="str">
        <f>IFERROR(SUMIFS(#REF!,#REF!,$C16,#REF!,HM$2),"0")</f>
        <v>0</v>
      </c>
      <c r="HR16" s="20">
        <f t="shared" si="28"/>
        <v>0</v>
      </c>
      <c r="HS16" s="20">
        <f>SUMIF($E$3:HR$3,HR$3,$E16:HR16)</f>
        <v>501.16</v>
      </c>
      <c r="HT16" s="8"/>
      <c r="HU16" s="20">
        <f>IFERROR(SUMIFS(Due!$D:$D,Due!$C:$C,$C16,Due!$A:$A,HU$2),0)</f>
        <v>0</v>
      </c>
      <c r="HV16" s="20">
        <f t="array" ref="HV16">IFERROR(SUMIFS(Deposits!$D:$D,Deposits!$E:$E,$C16,Deposits!$F:$F,HU$2),"0")</f>
        <v>0</v>
      </c>
      <c r="HW16" s="4" t="str" cm="1">
        <f t="array" ref="HW16">IFERROR(INDEX(Deposits!$A:$A,MATCH(1,($C16=Deposits!$E:$E)*('Daily Report'!HU$2=Deposits!$F:$F),0)),"")</f>
        <v/>
      </c>
      <c r="HX16" s="20" t="str">
        <f>IFERROR(SUMIFS(#REF!,#REF!,$C16,#REF!,HU$2),"0")</f>
        <v>0</v>
      </c>
      <c r="HY16" s="20" t="str">
        <f>IFERROR(SUMIFS(#REF!,#REF!,$C16,#REF!,HU$2),"0")</f>
        <v>0</v>
      </c>
      <c r="HZ16" s="20">
        <f t="shared" si="49"/>
        <v>0</v>
      </c>
      <c r="IA16" s="20">
        <f t="shared" si="50"/>
        <v>501.16</v>
      </c>
      <c r="IB16" s="8"/>
      <c r="IC16" s="20">
        <f>IFERROR(SUMIFS(Due!$D:$D,Due!$C:$C,$C16,Due!$A:$A,IC$2),0)</f>
        <v>0</v>
      </c>
      <c r="ID16" s="20">
        <f t="array" ref="ID16">IFERROR(SUMIFS(Deposits!$D:$D,Deposits!$E:$E,$C16,Deposits!$F:$F,IC$2),"0")</f>
        <v>0</v>
      </c>
      <c r="IE16" s="4" t="str" cm="1">
        <f t="array" ref="IE16">IFERROR(INDEX(Deposits!$A:$A,MATCH(1,($C16=Deposits!$E:$E)*('Daily Report'!IC$2=Deposits!$F:$F),0)),"")</f>
        <v/>
      </c>
      <c r="IF16" s="20" t="str">
        <f>IFERROR(SUMIFS(#REF!,#REF!,$C16,#REF!,IC$2),"0")</f>
        <v>0</v>
      </c>
      <c r="IG16" s="20" t="str">
        <f>IFERROR(SUMIFS(#REF!,#REF!,$C16,#REF!,IC$2),"0")</f>
        <v>0</v>
      </c>
      <c r="IH16" s="20">
        <f t="shared" si="33"/>
        <v>0</v>
      </c>
      <c r="II16" s="20">
        <f t="shared" si="30"/>
        <v>501.16</v>
      </c>
      <c r="IJ16" s="8"/>
      <c r="IK16" s="20">
        <f>IFERROR(SUMIFS(Due!$D:$D,Due!$C:$C,$C16,Due!$A:$A,IK$2),0)</f>
        <v>0</v>
      </c>
      <c r="IL16" s="20">
        <f t="array" ref="IL16">IFERROR(SUMIFS(Deposits!$D:$D,Deposits!$E:$E,$C16,Deposits!$F:$F,IK$2),"0")</f>
        <v>0</v>
      </c>
      <c r="IM16" s="4" t="str" cm="1">
        <f t="array" ref="IM16">IFERROR(INDEX(Deposits!$A:$A,MATCH(1,($C16=Deposits!$E:$E)*('Daily Report'!IK$2=Deposits!$F:$F),0)),"")</f>
        <v/>
      </c>
      <c r="IN16" s="20" t="str">
        <f>IFERROR(SUMIFS(#REF!,#REF!,$C16,#REF!,IK$2),"0")</f>
        <v>0</v>
      </c>
      <c r="IO16" s="20" t="str">
        <f>IFERROR(SUMIFS(#REF!,#REF!,$C16,#REF!,IK$2),"0")</f>
        <v>0</v>
      </c>
      <c r="IP16" s="20">
        <f t="shared" si="34"/>
        <v>0</v>
      </c>
      <c r="IQ16" s="20">
        <f t="shared" si="31"/>
        <v>501.16</v>
      </c>
    </row>
    <row r="17" spans="1:251" ht="15.75" customHeight="1" x14ac:dyDescent="0.3">
      <c r="A17" s="2">
        <v>14</v>
      </c>
      <c r="B17" s="38">
        <v>37307</v>
      </c>
      <c r="C17" s="38">
        <v>37307</v>
      </c>
      <c r="D17" s="8"/>
      <c r="E17" s="20">
        <f>IFERROR(SUMIFS(Due!$D:$D,Due!$C:$C,$C17,Due!$A:$A,E$2),0)</f>
        <v>0</v>
      </c>
      <c r="F17" s="20">
        <f>IFERROR(SUMIFS(Deposits!$D:$D,Deposits!$E:$E,$C17,Deposits!$F:$F,E$2),"0")</f>
        <v>0</v>
      </c>
      <c r="G17" s="4" t="str" cm="1">
        <f t="array" ref="G17">IFERROR(INDEX(Deposits!$A:$A,MATCH(1,($C17=Deposits!$E:$E)*('Daily Report'!E$2=Deposits!$F:$F),0)),"")</f>
        <v/>
      </c>
      <c r="H17" s="20" t="str">
        <f>IFERROR(SUMIFS(#REF!,#REF!,$C17,#REF!,E$2),"0")</f>
        <v>0</v>
      </c>
      <c r="I17" s="20" t="str">
        <f>IFERROR(SUMIFS(#REF!,#REF!,$C17,#REF!,E$2),"0")</f>
        <v>0</v>
      </c>
      <c r="J17" s="20">
        <f t="shared" si="0"/>
        <v>0</v>
      </c>
      <c r="K17" s="20">
        <f t="shared" si="1"/>
        <v>0</v>
      </c>
      <c r="L17" s="8"/>
      <c r="M17" s="20">
        <f>IFERROR(SUMIFS(Due!$D:$D,Due!$C:$C,$C17,Due!$A:$A,M$2),0)</f>
        <v>0</v>
      </c>
      <c r="N17" s="20">
        <f t="array" ref="N17">IFERROR(SUMIFS(Deposits!$D:$D,Deposits!$E:$E,$C17,Deposits!$F:$F,M$2),"0")</f>
        <v>0</v>
      </c>
      <c r="O17" s="4" t="str" cm="1">
        <f t="array" ref="O17">IFERROR(INDEX(Deposits!$A:$A,MATCH(1,($C17=Deposits!$E:$E)*('Daily Report'!M$2=Deposits!$F:$F),0)),"")</f>
        <v/>
      </c>
      <c r="P17" s="20" t="str">
        <f>IFERROR(SUMIFS(#REF!,#REF!,$C17,#REF!,M$2),"0")</f>
        <v>0</v>
      </c>
      <c r="Q17" s="20" t="str">
        <f>IFERROR(SUMIFS(#REF!,#REF!,$C17,#REF!,M$2),"0")</f>
        <v>0</v>
      </c>
      <c r="R17" s="20">
        <f t="shared" si="2"/>
        <v>0</v>
      </c>
      <c r="S17" s="20">
        <f>SUMIF($E$3:R$3,R$3,$E17:R17)</f>
        <v>0</v>
      </c>
      <c r="T17" s="8"/>
      <c r="U17" s="20">
        <f>IFERROR(SUMIFS(Due!$D:$D,Due!$C:$C,$C17,Due!$A:$A,U$2),0)</f>
        <v>0</v>
      </c>
      <c r="V17" s="20">
        <f t="array" ref="V17">IFERROR(SUMIFS(Deposits!$D:$D,Deposits!$E:$E,$C17,Deposits!$F:$F,U$2),"0")</f>
        <v>0</v>
      </c>
      <c r="W17" s="4" t="str" cm="1">
        <f t="array" ref="W17">IFERROR(INDEX(Deposits!$A:$A,MATCH(1,($C17=Deposits!$E:$E)*('Daily Report'!U$2=Deposits!$F:$F),0)),"")</f>
        <v/>
      </c>
      <c r="X17" s="20" t="str">
        <f>IFERROR(SUMIFS(#REF!,#REF!,$C17,#REF!,U$2),"0")</f>
        <v>0</v>
      </c>
      <c r="Y17" s="20" t="str">
        <f>IFERROR(SUMIFS(#REF!,#REF!,$C17,#REF!,U$2),"0")</f>
        <v>0</v>
      </c>
      <c r="Z17" s="20">
        <f t="shared" si="3"/>
        <v>0</v>
      </c>
      <c r="AA17" s="20">
        <f>SUMIF($E$3:Z$3,Z$3,$E17:Z17)</f>
        <v>0</v>
      </c>
      <c r="AB17" s="8"/>
      <c r="AC17" s="20">
        <f>IFERROR(SUMIFS(Due!$D:$D,Due!$C:$C,$C17,Due!$A:$A,AC$2),0)</f>
        <v>0</v>
      </c>
      <c r="AD17" s="20">
        <f t="array" ref="AD17">IFERROR(SUMIFS(Deposits!$D:$D,Deposits!$E:$E,$C17,Deposits!$F:$F,AC$2),"0")</f>
        <v>0</v>
      </c>
      <c r="AE17" s="4" t="str" cm="1">
        <f t="array" ref="AE17">IFERROR(INDEX(Deposits!$A:$A,MATCH(1,($C17=Deposits!$E:$E)*('Daily Report'!AC$2=Deposits!$F:$F),0)),"")</f>
        <v/>
      </c>
      <c r="AF17" s="20" t="str">
        <f>IFERROR(SUMIFS(#REF!,#REF!,$C17,#REF!,AC$2),"0")</f>
        <v>0</v>
      </c>
      <c r="AG17" s="20" t="str">
        <f>IFERROR(SUMIFS(#REF!,#REF!,$C17,#REF!,AC$2),"0")</f>
        <v>0</v>
      </c>
      <c r="AH17" s="20">
        <f t="shared" si="4"/>
        <v>0</v>
      </c>
      <c r="AI17" s="20">
        <f>SUMIF($E$3:AH$3,AH$3,$E17:AH17)</f>
        <v>0</v>
      </c>
      <c r="AJ17" s="8"/>
      <c r="AK17" s="20">
        <f>IFERROR(SUMIFS(Due!$D:$D,Due!$C:$C,$C17,Due!$A:$A,AK$2),0)</f>
        <v>0</v>
      </c>
      <c r="AL17" s="20">
        <f t="array" ref="AL17">IFERROR(SUMIFS(Deposits!$D:$D,Deposits!$E:$E,$C17,Deposits!$F:$F,AK$2),"0")</f>
        <v>0</v>
      </c>
      <c r="AM17" s="4" t="str" cm="1">
        <f t="array" ref="AM17">IFERROR(INDEX(Deposits!$A:$A,MATCH(1,($C17=Deposits!$E:$E)*('Daily Report'!AK$2=Deposits!$F:$F),0)),"")</f>
        <v/>
      </c>
      <c r="AN17" s="20" t="str">
        <f>IFERROR(SUMIFS(#REF!,#REF!,$C17,#REF!,AK$2),"0")</f>
        <v>0</v>
      </c>
      <c r="AO17" s="20" t="str">
        <f>IFERROR(SUMIFS(#REF!,#REF!,$C17,#REF!,AK$2),"0")</f>
        <v>0</v>
      </c>
      <c r="AP17" s="20">
        <f t="shared" si="5"/>
        <v>0</v>
      </c>
      <c r="AQ17" s="20">
        <f>SUMIF($E$3:AP$3,AP$3,$E17:AP17)</f>
        <v>0</v>
      </c>
      <c r="AR17" s="8"/>
      <c r="AS17" s="20">
        <f>IFERROR(SUMIFS(Due!$D:$D,Due!$C:$C,$C17,Due!$A:$A,AS$2),0)</f>
        <v>0</v>
      </c>
      <c r="AT17" s="20">
        <f t="array" ref="AT17">IFERROR(SUMIFS(Deposits!$D:$D,Deposits!$E:$E,$C17,Deposits!$F:$F,AS$2),"0")</f>
        <v>0</v>
      </c>
      <c r="AU17" s="4" t="str" cm="1">
        <f t="array" ref="AU17">IFERROR(INDEX(Deposits!$A:$A,MATCH(1,($C17=Deposits!$E:$E)*('Daily Report'!AS$2=Deposits!$F:$F),0)),"")</f>
        <v/>
      </c>
      <c r="AV17" s="20" t="str">
        <f>IFERROR(SUMIFS(#REF!,#REF!,$C17,#REF!,AS$2),"0")</f>
        <v>0</v>
      </c>
      <c r="AW17" s="20" t="str">
        <f>IFERROR(SUMIFS(#REF!,#REF!,$C17,#REF!,AS$2),"0")</f>
        <v>0</v>
      </c>
      <c r="AX17" s="20">
        <f t="shared" si="6"/>
        <v>0</v>
      </c>
      <c r="AY17" s="20">
        <f>SUMIF($E$3:AX$3,AX$3,$E17:AX17)</f>
        <v>0</v>
      </c>
      <c r="AZ17" s="8"/>
      <c r="BA17" s="20">
        <f>IFERROR(SUMIFS(Due!$D:$D,Due!$C:$C,$C17,Due!$A:$A,BA$2),0)</f>
        <v>0</v>
      </c>
      <c r="BB17" s="20">
        <f t="array" ref="BB17">IFERROR(SUMIFS(Deposits!$D:$D,Deposits!$E:$E,$C17,Deposits!$F:$F,BA$2),"0")</f>
        <v>0</v>
      </c>
      <c r="BC17" s="4" t="str" cm="1">
        <f t="array" ref="BC17">IFERROR(INDEX(Deposits!$A:$A,MATCH(1,($C17=Deposits!$E:$E)*('Daily Report'!BA$2=Deposits!$F:$F),0)),"")</f>
        <v/>
      </c>
      <c r="BD17" s="20" t="str">
        <f>IFERROR(SUMIFS(#REF!,#REF!,$C17,#REF!,BA$2),"0")</f>
        <v>0</v>
      </c>
      <c r="BE17" s="20" t="str">
        <f>IFERROR(SUMIFS(#REF!,#REF!,$C17,#REF!,BA$2),"0")</f>
        <v>0</v>
      </c>
      <c r="BF17" s="20">
        <f t="shared" si="7"/>
        <v>0</v>
      </c>
      <c r="BG17" s="20">
        <f>SUMIF($E$3:BF$3,BF$3,$E17:BF17)</f>
        <v>0</v>
      </c>
      <c r="BH17" s="8"/>
      <c r="BI17" s="20">
        <f>IFERROR(SUMIFS(Due!$D:$D,Due!$C:$C,$C17,Due!$A:$A,BI$2),0)</f>
        <v>0</v>
      </c>
      <c r="BJ17" s="20">
        <f t="array" ref="BJ17">IFERROR(SUMIFS(Deposits!$D:$D,Deposits!$E:$E,$C17,Deposits!$F:$F,BI$2),"0")</f>
        <v>0</v>
      </c>
      <c r="BK17" s="4" t="str" cm="1">
        <f t="array" ref="BK17">IFERROR(INDEX(Deposits!$A:$A,MATCH(1,($C17=Deposits!$E:$E)*('Daily Report'!BI$2=Deposits!$F:$F),0)),"")</f>
        <v/>
      </c>
      <c r="BL17" s="20" t="str">
        <f>IFERROR(SUMIFS(#REF!,#REF!,$C17,#REF!,BI$2),"0")</f>
        <v>0</v>
      </c>
      <c r="BM17" s="20" t="str">
        <f>IFERROR(SUMIFS(#REF!,#REF!,$C17,#REF!,BI$2),"0")</f>
        <v>0</v>
      </c>
      <c r="BN17" s="20">
        <f t="shared" si="8"/>
        <v>0</v>
      </c>
      <c r="BO17" s="20">
        <f>SUMIF($E$3:BN$3,BN$3,$E17:BN17)</f>
        <v>0</v>
      </c>
      <c r="BP17" s="8"/>
      <c r="BQ17" s="20">
        <f>IFERROR(SUMIFS(Due!$D:$D,Due!$C:$C,$C17,Due!$A:$A,BQ$2),0)</f>
        <v>0</v>
      </c>
      <c r="BR17" s="20">
        <f t="array" ref="BR17">IFERROR(SUMIFS(Deposits!$D:$D,Deposits!$E:$E,$C17,Deposits!$F:$F,BQ$2),"0")</f>
        <v>0</v>
      </c>
      <c r="BS17" s="4" t="str" cm="1">
        <f t="array" ref="BS17">IFERROR(INDEX(Deposits!$A:$A,MATCH(1,($C17=Deposits!$E:$E)*('Daily Report'!BQ$2=Deposits!$F:$F),0)),"")</f>
        <v/>
      </c>
      <c r="BT17" s="20" t="str">
        <f>IFERROR(SUMIFS(#REF!,#REF!,$C17,#REF!,BQ$2),"0")</f>
        <v>0</v>
      </c>
      <c r="BU17" s="20" t="str">
        <f>IFERROR(SUMIFS(#REF!,#REF!,$C17,#REF!,BQ$2),"0")</f>
        <v>0</v>
      </c>
      <c r="BV17" s="20">
        <f t="shared" si="9"/>
        <v>0</v>
      </c>
      <c r="BW17" s="20">
        <f>SUMIF($E$3:BV$3,BV$3,$E17:BV17)</f>
        <v>0</v>
      </c>
      <c r="BX17" s="8"/>
      <c r="BY17" s="20">
        <f>IFERROR(SUMIFS(Due!$D:$D,Due!$C:$C,$C17,Due!$A:$A,BY$2),0)</f>
        <v>248.8</v>
      </c>
      <c r="BZ17" s="20">
        <f t="array" ref="BZ17">IFERROR(SUMIFS(Deposits!$D:$D,Deposits!$E:$E,$C17,Deposits!$F:$F,BY$2),"0")</f>
        <v>0</v>
      </c>
      <c r="CA17" s="4" t="str" cm="1">
        <f t="array" ref="CA17">IFERROR(INDEX(Deposits!$A:$A,MATCH(1,($C17=Deposits!$E:$E)*('Daily Report'!BY$2=Deposits!$F:$F),0)),"")</f>
        <v/>
      </c>
      <c r="CB17" s="20" t="str">
        <f>IFERROR(SUMIFS(#REF!,#REF!,$C17,#REF!,BY$2),"0")</f>
        <v>0</v>
      </c>
      <c r="CC17" s="20" t="str">
        <f>IFERROR(SUMIFS(#REF!,#REF!,$C17,#REF!,BY$2),"0")</f>
        <v>0</v>
      </c>
      <c r="CD17" s="20">
        <f t="shared" si="10"/>
        <v>248.8</v>
      </c>
      <c r="CE17" s="20">
        <f>SUMIF($E$3:CD$3,CD$3,$E17:CD17)</f>
        <v>248.8</v>
      </c>
      <c r="CF17" s="8"/>
      <c r="CG17" s="20">
        <f>IFERROR(SUMIFS(Due!$D:$D,Due!$C:$C,$C17,Due!$A:$A,CG$2),0)</f>
        <v>0</v>
      </c>
      <c r="CH17" s="20">
        <f t="array" ref="CH17">IFERROR(SUMIFS(Deposits!$D:$D,Deposits!$E:$E,$C17,Deposits!$F:$F,CG$2),"0")</f>
        <v>0</v>
      </c>
      <c r="CI17" s="4" t="str" cm="1">
        <f t="array" ref="CI17">IFERROR(INDEX(Deposits!$A:$A,MATCH(1,($C17=Deposits!$E:$E)*('Daily Report'!CG$2=Deposits!$F:$F),0)),"")</f>
        <v/>
      </c>
      <c r="CJ17" s="20" t="str">
        <f>IFERROR(SUMIFS(#REF!,#REF!,$C17,#REF!,CG$2),"0")</f>
        <v>0</v>
      </c>
      <c r="CK17" s="20" t="str">
        <f>IFERROR(SUMIFS(#REF!,#REF!,$C17,#REF!,CG$2),"0")</f>
        <v>0</v>
      </c>
      <c r="CL17" s="20">
        <f t="shared" si="11"/>
        <v>0</v>
      </c>
      <c r="CM17" s="20">
        <f>SUMIF($E$3:CL$3,CL$3,$E17:CL17)</f>
        <v>248.8</v>
      </c>
      <c r="CN17" s="8"/>
      <c r="CO17" s="20">
        <f>IFERROR(SUMIFS(Due!$D:$D,Due!$C:$C,$C17,Due!$A:$A,CO$2),0)</f>
        <v>0</v>
      </c>
      <c r="CP17" s="20">
        <f t="array" ref="CP17">IFERROR(SUMIFS(Deposits!$D:$D,Deposits!$E:$E,$C17,Deposits!$F:$F,CO$2),"0")</f>
        <v>0</v>
      </c>
      <c r="CQ17" s="4" t="str" cm="1">
        <f t="array" ref="CQ17">IFERROR(INDEX(Deposits!$A:$A,MATCH(1,($C17=Deposits!$E:$E)*('Daily Report'!CO$2=Deposits!$F:$F),0)),"")</f>
        <v/>
      </c>
      <c r="CR17" s="20" t="str">
        <f>IFERROR(SUMIFS(#REF!,#REF!,$C17,#REF!,CO$2),"0")</f>
        <v>0</v>
      </c>
      <c r="CS17" s="20" t="str">
        <f>IFERROR(SUMIFS(#REF!,#REF!,$C17,#REF!,CO$2),"0")</f>
        <v>0</v>
      </c>
      <c r="CT17" s="20">
        <f t="shared" si="12"/>
        <v>0</v>
      </c>
      <c r="CU17" s="20">
        <f>SUMIF($E$3:CT$3,CT$3,$E17:CT17)</f>
        <v>248.8</v>
      </c>
      <c r="CV17" s="8"/>
      <c r="CW17" s="20">
        <f>IFERROR(SUMIFS(Due!$D:$D,Due!$C:$C,$C17,Due!$A:$A,CW$2),0)</f>
        <v>0</v>
      </c>
      <c r="CX17" s="20">
        <f t="array" ref="CX17">IFERROR(SUMIFS(Deposits!$D:$D,Deposits!$E:$E,$C17,Deposits!$F:$F,CW$2),"0")</f>
        <v>0</v>
      </c>
      <c r="CY17" s="4" t="str" cm="1">
        <f t="array" ref="CY17">IFERROR(INDEX(Deposits!$A:$A,MATCH(1,($C17=Deposits!$E:$E)*('Daily Report'!CW$2=Deposits!$F:$F),0)),"")</f>
        <v/>
      </c>
      <c r="CZ17" s="20" t="str">
        <f>IFERROR(SUMIFS(#REF!,#REF!,$C17,#REF!,CW$2),"0")</f>
        <v>0</v>
      </c>
      <c r="DA17" s="20" t="str">
        <f>IFERROR(SUMIFS(#REF!,#REF!,$C17,#REF!,CW$2),"0")</f>
        <v>0</v>
      </c>
      <c r="DB17" s="20">
        <f t="shared" si="13"/>
        <v>0</v>
      </c>
      <c r="DC17" s="20">
        <f>SUMIF($E$3:DB$3,DB$3,$E17:DB17)</f>
        <v>248.8</v>
      </c>
      <c r="DD17" s="8"/>
      <c r="DE17" s="20">
        <f>IFERROR(SUMIFS(Due!$D:$D,Due!$C:$C,$C17,Due!$A:$A,DE$2),0)</f>
        <v>0</v>
      </c>
      <c r="DF17" s="20">
        <f t="array" ref="DF17">IFERROR(SUMIFS(Deposits!$D:$D,Deposits!$E:$E,$C17,Deposits!$F:$F,DE$2),"0")</f>
        <v>0</v>
      </c>
      <c r="DG17" s="4" t="str" cm="1">
        <f t="array" ref="DG17">IFERROR(INDEX(Deposits!$A:$A,MATCH(1,($C17=Deposits!$E:$E)*('Daily Report'!DE$2=Deposits!$F:$F),0)),"")</f>
        <v/>
      </c>
      <c r="DH17" s="20" t="str">
        <f>IFERROR(SUMIFS(#REF!,#REF!,$C17,#REF!,DE$2),"0")</f>
        <v>0</v>
      </c>
      <c r="DI17" s="20" t="str">
        <f>IFERROR(SUMIFS(#REF!,#REF!,$C17,#REF!,DE$2),"0")</f>
        <v>0</v>
      </c>
      <c r="DJ17" s="20">
        <f t="shared" si="14"/>
        <v>0</v>
      </c>
      <c r="DK17" s="20">
        <f>SUMIF($E$3:DJ$3,DJ$3,$E17:DJ17)</f>
        <v>248.8</v>
      </c>
      <c r="DL17" s="8"/>
      <c r="DM17" s="20">
        <f>IFERROR(SUMIFS(Due!$D:$D,Due!$C:$C,$C17,Due!$A:$A,DM$2),0)</f>
        <v>0</v>
      </c>
      <c r="DN17" s="20">
        <f t="array" ref="DN17">IFERROR(SUMIFS(Deposits!$D:$D,Deposits!$E:$E,$C17,Deposits!$F:$F,DM$2),"0")</f>
        <v>0</v>
      </c>
      <c r="DO17" s="4" t="str" cm="1">
        <f t="array" ref="DO17">IFERROR(INDEX(Deposits!$A:$A,MATCH(1,($C17=Deposits!$E:$E)*('Daily Report'!DM$2=Deposits!$F:$F),0)),"")</f>
        <v/>
      </c>
      <c r="DP17" s="20" t="str">
        <f>IFERROR(SUMIFS(#REF!,#REF!,$C17,#REF!,DM$2),"0")</f>
        <v>0</v>
      </c>
      <c r="DQ17" s="20" t="str">
        <f>IFERROR(SUMIFS(#REF!,#REF!,$C17,#REF!,DM$2),"0")</f>
        <v>0</v>
      </c>
      <c r="DR17" s="20">
        <f t="shared" si="15"/>
        <v>0</v>
      </c>
      <c r="DS17" s="20">
        <f>SUMIF($E$3:DR$3,DR$3,$E17:DR17)</f>
        <v>248.8</v>
      </c>
      <c r="DT17" s="8"/>
      <c r="DU17" s="20">
        <f>IFERROR(SUMIFS(Due!$D:$D,Due!$C:$C,$C17,Due!$A:$A,DU$2),0)</f>
        <v>0</v>
      </c>
      <c r="DV17" s="20">
        <f t="array" ref="DV17">IFERROR(SUMIFS(Deposits!$D:$D,Deposits!$E:$E,$C17,Deposits!$F:$F,DU$2),"0")</f>
        <v>0</v>
      </c>
      <c r="DW17" s="4" t="str" cm="1">
        <f t="array" ref="DW17">IFERROR(INDEX(Deposits!$A:$A,MATCH(1,($C17=Deposits!$E:$E)*('Daily Report'!DU$2=Deposits!$F:$F),0)),"")</f>
        <v/>
      </c>
      <c r="DX17" s="20" t="str">
        <f>IFERROR(SUMIFS(#REF!,#REF!,$C17,#REF!,DU$2),"0")</f>
        <v>0</v>
      </c>
      <c r="DY17" s="20" t="str">
        <f>IFERROR(SUMIFS(#REF!,#REF!,$C17,#REF!,DU$2),"0")</f>
        <v>0</v>
      </c>
      <c r="DZ17" s="20">
        <f t="shared" si="16"/>
        <v>0</v>
      </c>
      <c r="EA17" s="20">
        <f>SUMIF($E$3:DZ$3,DZ$3,$E17:DZ17)</f>
        <v>248.8</v>
      </c>
      <c r="EB17" s="8"/>
      <c r="EC17" s="20">
        <f>IFERROR(SUMIFS(Due!$D:$D,Due!$C:$C,$C17,Due!$A:$A,EC$2),0)</f>
        <v>0</v>
      </c>
      <c r="ED17" s="20">
        <f t="array" ref="ED17">IFERROR(SUMIFS(Deposits!$D:$D,Deposits!$E:$E,$C17,Deposits!$F:$F,EC$2),"0")</f>
        <v>0</v>
      </c>
      <c r="EE17" s="4" t="str" cm="1">
        <f t="array" ref="EE17">IFERROR(INDEX(Deposits!$A:$A,MATCH(1,($C17=Deposits!$E:$E)*('Daily Report'!EC$2=Deposits!$F:$F),0)),"")</f>
        <v/>
      </c>
      <c r="EF17" s="20" t="str">
        <f>IFERROR(SUMIFS(#REF!,#REF!,$C17,#REF!,EC$2),"0")</f>
        <v>0</v>
      </c>
      <c r="EG17" s="20" t="str">
        <f>IFERROR(SUMIFS(#REF!,#REF!,$C17,#REF!,EC$2),"0")</f>
        <v>0</v>
      </c>
      <c r="EH17" s="20">
        <f t="shared" si="17"/>
        <v>0</v>
      </c>
      <c r="EI17" s="20">
        <f>SUMIF($E$3:EH$3,EH$3,$E17:EH17)</f>
        <v>248.8</v>
      </c>
      <c r="EJ17" s="8"/>
      <c r="EK17" s="20">
        <f>IFERROR(SUMIFS(Due!$D:$D,Due!$C:$C,$C17,Due!$A:$A,EK$2),0)</f>
        <v>0</v>
      </c>
      <c r="EL17" s="20">
        <f t="array" ref="EL17">IFERROR(SUMIFS(Deposits!$D:$D,Deposits!$E:$E,$C17,Deposits!$F:$F,EK$2),"0")</f>
        <v>0</v>
      </c>
      <c r="EM17" s="4" t="str" cm="1">
        <f t="array" ref="EM17">IFERROR(INDEX(Deposits!$A:$A,MATCH(1,($C17=Deposits!$E:$E)*('Daily Report'!EK$2=Deposits!$F:$F),0)),"")</f>
        <v/>
      </c>
      <c r="EN17" s="20" t="str">
        <f>IFERROR(SUMIFS(#REF!,#REF!,$C17,#REF!,EK$2),"0")</f>
        <v>0</v>
      </c>
      <c r="EO17" s="20" t="str">
        <f>IFERROR(SUMIFS(#REF!,#REF!,$C17,#REF!,EK$2),"0")</f>
        <v>0</v>
      </c>
      <c r="EP17" s="20">
        <f t="shared" si="18"/>
        <v>0</v>
      </c>
      <c r="EQ17" s="20">
        <f>SUMIF($E$3:EP$3,EP$3,$E17:EP17)</f>
        <v>248.8</v>
      </c>
      <c r="ER17" s="8"/>
      <c r="ES17" s="20">
        <f>IFERROR(SUMIFS(Due!$D:$D,Due!$C:$C,$C17,Due!$A:$A,ES$2),0)</f>
        <v>0</v>
      </c>
      <c r="ET17" s="20">
        <f t="array" ref="ET17">IFERROR(SUMIFS(Deposits!$D:$D,Deposits!$E:$E,$C17,Deposits!$F:$F,ES$2),"0")</f>
        <v>0</v>
      </c>
      <c r="EU17" s="4" t="str" cm="1">
        <f t="array" ref="EU17">IFERROR(INDEX(Deposits!$A:$A,MATCH(1,($C17=Deposits!$E:$E)*('Daily Report'!ES$2=Deposits!$F:$F),0)),"")</f>
        <v/>
      </c>
      <c r="EV17" s="20" t="str">
        <f>IFERROR(SUMIFS(#REF!,#REF!,$C17,#REF!,ES$2),"0")</f>
        <v>0</v>
      </c>
      <c r="EW17" s="20" t="str">
        <f>IFERROR(SUMIFS(#REF!,#REF!,$C17,#REF!,ES$2),"0")</f>
        <v>0</v>
      </c>
      <c r="EX17" s="20">
        <f t="shared" si="19"/>
        <v>0</v>
      </c>
      <c r="EY17" s="20">
        <f>SUMIF($E$3:EX$3,EX$3,$E17:EX17)</f>
        <v>248.8</v>
      </c>
      <c r="EZ17" s="8"/>
      <c r="FA17" s="20">
        <f>IFERROR(SUMIFS(Due!$D:$D,Due!$C:$C,$C17,Due!$A:$A,FA$2),0)</f>
        <v>0</v>
      </c>
      <c r="FB17" s="20">
        <f t="array" ref="FB17">IFERROR(SUMIFS(Deposits!$D:$D,Deposits!$E:$E,$C17,Deposits!$F:$F,FA$2),"0")</f>
        <v>0</v>
      </c>
      <c r="FC17" s="4" t="str" cm="1">
        <f t="array" ref="FC17">IFERROR(INDEX(Deposits!$A:$A,MATCH(1,($C17=Deposits!$E:$E)*('Daily Report'!FA$2=Deposits!$F:$F),0)),"")</f>
        <v/>
      </c>
      <c r="FD17" s="20" t="str">
        <f>IFERROR(SUMIFS(#REF!,#REF!,$C17,#REF!,FA$2),"0")</f>
        <v>0</v>
      </c>
      <c r="FE17" s="20" t="str">
        <f>IFERROR(SUMIFS(#REF!,#REF!,$C17,#REF!,FA$2),"0")</f>
        <v>0</v>
      </c>
      <c r="FF17" s="20">
        <f t="shared" si="20"/>
        <v>0</v>
      </c>
      <c r="FG17" s="20">
        <f>SUMIF($E$3:FF$3,FF$3,$E17:FF17)</f>
        <v>248.8</v>
      </c>
      <c r="FH17" s="8"/>
      <c r="FI17" s="20">
        <f>IFERROR(SUMIFS(Due!$D:$D,Due!$C:$C,$C17,Due!$A:$A,FI$2),0)</f>
        <v>0</v>
      </c>
      <c r="FJ17" s="20">
        <f t="array" ref="FJ17">IFERROR(SUMIFS(Deposits!$D:$D,Deposits!$E:$E,$C17,Deposits!$F:$F,FI$2),"0")</f>
        <v>0</v>
      </c>
      <c r="FK17" s="4" t="str" cm="1">
        <f t="array" ref="FK17">IFERROR(INDEX(Deposits!$A:$A,MATCH(1,($C17=Deposits!$E:$E)*('Daily Report'!FI$2=Deposits!$F:$F),0)),"")</f>
        <v/>
      </c>
      <c r="FL17" s="20" t="str">
        <f>IFERROR(SUMIFS(#REF!,#REF!,$C17,#REF!,FI$2),"0")</f>
        <v>0</v>
      </c>
      <c r="FM17" s="20" t="str">
        <f>IFERROR(SUMIFS(#REF!,#REF!,$C17,#REF!,FI$2),"0")</f>
        <v>0</v>
      </c>
      <c r="FN17" s="20">
        <f t="shared" si="21"/>
        <v>0</v>
      </c>
      <c r="FO17" s="20">
        <f>SUMIF($E$3:FN$3,FN$3,$E17:FN17)</f>
        <v>248.8</v>
      </c>
      <c r="FP17" s="8"/>
      <c r="FQ17" s="20">
        <f>IFERROR(SUMIFS(Due!$D:$D,Due!$C:$C,$C17,Due!$A:$A,FQ$2),0)</f>
        <v>0</v>
      </c>
      <c r="FR17" s="20">
        <f t="array" ref="FR17">IFERROR(SUMIFS(Deposits!$D:$D,Deposits!$E:$E,$C17,Deposits!$F:$F,FQ$2),"0")</f>
        <v>0</v>
      </c>
      <c r="FS17" s="4" t="str" cm="1">
        <f t="array" ref="FS17">IFERROR(INDEX(Deposits!$A:$A,MATCH(1,($C17=Deposits!$E:$E)*('Daily Report'!FQ$2=Deposits!$F:$F),0)),"")</f>
        <v/>
      </c>
      <c r="FT17" s="20" t="str">
        <f>IFERROR(SUMIFS(#REF!,#REF!,$C17,#REF!,FQ$2),"0")</f>
        <v>0</v>
      </c>
      <c r="FU17" s="20" t="str">
        <f>IFERROR(SUMIFS(#REF!,#REF!,$C17,#REF!,FQ$2),"0")</f>
        <v>0</v>
      </c>
      <c r="FV17" s="20">
        <f t="shared" si="22"/>
        <v>0</v>
      </c>
      <c r="FW17" s="20">
        <f>SUMIF($E$3:FV$3,FV$3,$E17:FV17)</f>
        <v>248.8</v>
      </c>
      <c r="FX17" s="8"/>
      <c r="FY17" s="20">
        <f>IFERROR(SUMIFS(Due!$D:$D,Due!$C:$C,$C17,Due!$A:$A,FY$2),0)</f>
        <v>0</v>
      </c>
      <c r="FZ17" s="20">
        <f t="array" ref="FZ17">IFERROR(SUMIFS(Deposits!$D:$D,Deposits!$E:$E,$C17,Deposits!$F:$F,FY$2),"0")</f>
        <v>0</v>
      </c>
      <c r="GA17" s="4" t="str" cm="1">
        <f t="array" ref="GA17">IFERROR(INDEX(Deposits!$A:$A,MATCH(1,($C17=Deposits!$E:$E)*('Daily Report'!FY$2=Deposits!$F:$F),0)),"")</f>
        <v/>
      </c>
      <c r="GB17" s="20" t="str">
        <f>IFERROR(SUMIFS(#REF!,#REF!,$C17,#REF!,FY$2),"0")</f>
        <v>0</v>
      </c>
      <c r="GC17" s="20" t="str">
        <f>IFERROR(SUMIFS(#REF!,#REF!,$C17,#REF!,FY$2),"0")</f>
        <v>0</v>
      </c>
      <c r="GD17" s="20">
        <f t="shared" si="23"/>
        <v>0</v>
      </c>
      <c r="GE17" s="20">
        <f>SUMIF($E$3:GD$3,GD$3,$E17:GD17)</f>
        <v>248.8</v>
      </c>
      <c r="GF17" s="8"/>
      <c r="GG17" s="20">
        <f>IFERROR(SUMIFS(Due!$D:$D,Due!$C:$C,$C17,Due!$A:$A,GG$2),0)</f>
        <v>0</v>
      </c>
      <c r="GH17" s="20">
        <f t="array" ref="GH17">IFERROR(SUMIFS(Deposits!$D:$D,Deposits!$E:$E,$C17,Deposits!$F:$F,GG$2),"0")</f>
        <v>0</v>
      </c>
      <c r="GI17" s="4" t="str" cm="1">
        <f t="array" ref="GI17">IFERROR(INDEX(Deposits!$A:$A,MATCH(1,($C17=Deposits!$E:$E)*('Daily Report'!GG$2=Deposits!$F:$F),0)),"")</f>
        <v/>
      </c>
      <c r="GJ17" s="20" t="str">
        <f>IFERROR(SUMIFS(#REF!,#REF!,$C17,#REF!,GG$2),"0")</f>
        <v>0</v>
      </c>
      <c r="GK17" s="20" t="str">
        <f>IFERROR(SUMIFS(#REF!,#REF!,$C17,#REF!,GG$2),"0")</f>
        <v>0</v>
      </c>
      <c r="GL17" s="20">
        <f t="shared" si="24"/>
        <v>0</v>
      </c>
      <c r="GM17" s="20">
        <f>SUMIF($E$3:GL$3,GL$3,$E17:GL17)</f>
        <v>248.8</v>
      </c>
      <c r="GN17" s="8"/>
      <c r="GO17" s="20">
        <f>IFERROR(SUMIFS(Due!$D:$D,Due!$C:$C,$C17,Due!$A:$A,GO$2),0)</f>
        <v>0</v>
      </c>
      <c r="GP17" s="20">
        <f t="array" ref="GP17">IFERROR(SUMIFS(Deposits!$D:$D,Deposits!$E:$E,$C17,Deposits!$F:$F,GO$2),"0")</f>
        <v>0</v>
      </c>
      <c r="GQ17" s="4" t="str" cm="1">
        <f t="array" ref="GQ17">IFERROR(INDEX(Deposits!$A:$A,MATCH(1,($C17=Deposits!$E:$E)*('Daily Report'!GO$2=Deposits!$F:$F),0)),"")</f>
        <v/>
      </c>
      <c r="GR17" s="20" t="str">
        <f>IFERROR(SUMIFS(#REF!,#REF!,$C17,#REF!,GO$2),"0")</f>
        <v>0</v>
      </c>
      <c r="GS17" s="20" t="str">
        <f>IFERROR(SUMIFS(#REF!,#REF!,$C17,#REF!,GO$2),"0")</f>
        <v>0</v>
      </c>
      <c r="GT17" s="20">
        <f t="shared" si="25"/>
        <v>0</v>
      </c>
      <c r="GU17" s="20">
        <f>SUMIF($E$3:GT$3,GT$3,$E17:GT17)</f>
        <v>248.8</v>
      </c>
      <c r="GV17" s="8"/>
      <c r="GW17" s="20">
        <f>IFERROR(SUMIFS(Due!$D:$D,Due!$C:$C,$C17,Due!$A:$A,GW$2),0)</f>
        <v>0</v>
      </c>
      <c r="GX17" s="20">
        <f t="array" ref="GX17">IFERROR(SUMIFS(Deposits!$D:$D,Deposits!$E:$E,$C17,Deposits!$F:$F,GW$2),"0")</f>
        <v>0</v>
      </c>
      <c r="GY17" s="4" t="str" cm="1">
        <f t="array" ref="GY17">IFERROR(INDEX(Deposits!$A:$A,MATCH(1,($C17=Deposits!$E:$E)*('Daily Report'!GW$2=Deposits!$F:$F),0)),"")</f>
        <v/>
      </c>
      <c r="GZ17" s="20" t="str">
        <f>IFERROR(SUMIFS(#REF!,#REF!,$C17,#REF!,GW$2),"0")</f>
        <v>0</v>
      </c>
      <c r="HA17" s="20" t="str">
        <f>IFERROR(SUMIFS(#REF!,#REF!,$C17,#REF!,GW$2),"0")</f>
        <v>0</v>
      </c>
      <c r="HB17" s="20">
        <f t="shared" si="26"/>
        <v>0</v>
      </c>
      <c r="HC17" s="20">
        <f>SUMIF($E$3:HB$3,HB$3,$E17:HB17)</f>
        <v>248.8</v>
      </c>
      <c r="HD17" s="8"/>
      <c r="HE17" s="20">
        <f>IFERROR(SUMIFS(Due!$D:$D,Due!$C:$C,$C17,Due!$A:$A,HE$2),0)</f>
        <v>0</v>
      </c>
      <c r="HF17" s="20">
        <f t="array" ref="HF17">IFERROR(SUMIFS(Deposits!$D:$D,Deposits!$E:$E,$C17,Deposits!$F:$F,HE$2),"0")</f>
        <v>0</v>
      </c>
      <c r="HG17" s="4" t="str" cm="1">
        <f t="array" ref="HG17">IFERROR(INDEX(Deposits!$A:$A,MATCH(1,($C17=Deposits!$E:$E)*('Daily Report'!HE$2=Deposits!$F:$F),0)),"")</f>
        <v/>
      </c>
      <c r="HH17" s="20" t="str">
        <f>IFERROR(SUMIFS(#REF!,#REF!,$C17,#REF!,HE$2),"0")</f>
        <v>0</v>
      </c>
      <c r="HI17" s="20" t="str">
        <f>IFERROR(SUMIFS(#REF!,#REF!,$C17,#REF!,HE$2),"0")</f>
        <v>0</v>
      </c>
      <c r="HJ17" s="20">
        <f t="shared" si="27"/>
        <v>0</v>
      </c>
      <c r="HK17" s="20">
        <f>SUMIF($E$3:HJ$3,HJ$3,$E17:HJ17)</f>
        <v>248.8</v>
      </c>
      <c r="HL17" s="8"/>
      <c r="HM17" s="20">
        <f>IFERROR(SUMIFS(Due!$D:$D,Due!$C:$C,$C17,Due!$A:$A,HM$2),0)</f>
        <v>0</v>
      </c>
      <c r="HN17" s="20">
        <f t="array" ref="HN17">IFERROR(SUMIFS(Deposits!$D:$D,Deposits!$E:$E,$C17,Deposits!$F:$F,HM$2),"0")</f>
        <v>0</v>
      </c>
      <c r="HO17" s="4" t="str" cm="1">
        <f t="array" ref="HO17">IFERROR(INDEX(Deposits!$A:$A,MATCH(1,($C17=Deposits!$E:$E)*('Daily Report'!HM$2=Deposits!$F:$F),0)),"")</f>
        <v/>
      </c>
      <c r="HP17" s="20" t="str">
        <f>IFERROR(SUMIFS(#REF!,#REF!,$C17,#REF!,HM$2),"0")</f>
        <v>0</v>
      </c>
      <c r="HQ17" s="20" t="str">
        <f>IFERROR(SUMIFS(#REF!,#REF!,$C17,#REF!,HM$2),"0")</f>
        <v>0</v>
      </c>
      <c r="HR17" s="20">
        <f t="shared" si="28"/>
        <v>0</v>
      </c>
      <c r="HS17" s="20">
        <f>SUMIF($E$3:HR$3,HR$3,$E17:HR17)</f>
        <v>248.8</v>
      </c>
      <c r="HT17" s="8"/>
      <c r="HU17" s="20">
        <f>IFERROR(SUMIFS(Due!$D:$D,Due!$C:$C,$C17,Due!$A:$A,HU$2),0)</f>
        <v>0</v>
      </c>
      <c r="HV17" s="20">
        <f t="array" ref="HV17">IFERROR(SUMIFS(Deposits!$D:$D,Deposits!$E:$E,$C17,Deposits!$F:$F,HU$2),"0")</f>
        <v>0</v>
      </c>
      <c r="HW17" s="4" t="str" cm="1">
        <f t="array" ref="HW17">IFERROR(INDEX(Deposits!$A:$A,MATCH(1,($C17=Deposits!$E:$E)*('Daily Report'!HU$2=Deposits!$F:$F),0)),"")</f>
        <v/>
      </c>
      <c r="HX17" s="20" t="str">
        <f>IFERROR(SUMIFS(#REF!,#REF!,$C17,#REF!,HU$2),"0")</f>
        <v>0</v>
      </c>
      <c r="HY17" s="20" t="str">
        <f>IFERROR(SUMIFS(#REF!,#REF!,$C17,#REF!,HU$2),"0")</f>
        <v>0</v>
      </c>
      <c r="HZ17" s="20">
        <f t="shared" si="49"/>
        <v>0</v>
      </c>
      <c r="IA17" s="20">
        <f t="shared" si="50"/>
        <v>248.8</v>
      </c>
      <c r="IB17" s="8"/>
      <c r="IC17" s="20">
        <f>IFERROR(SUMIFS(Due!$D:$D,Due!$C:$C,$C17,Due!$A:$A,IC$2),0)</f>
        <v>0</v>
      </c>
      <c r="ID17" s="20">
        <f t="array" ref="ID17">IFERROR(SUMIFS(Deposits!$D:$D,Deposits!$E:$E,$C17,Deposits!$F:$F,IC$2),"0")</f>
        <v>0</v>
      </c>
      <c r="IE17" s="4" t="str" cm="1">
        <f t="array" ref="IE17">IFERROR(INDEX(Deposits!$A:$A,MATCH(1,($C17=Deposits!$E:$E)*('Daily Report'!IC$2=Deposits!$F:$F),0)),"")</f>
        <v/>
      </c>
      <c r="IF17" s="20" t="str">
        <f>IFERROR(SUMIFS(#REF!,#REF!,$C17,#REF!,IC$2),"0")</f>
        <v>0</v>
      </c>
      <c r="IG17" s="20" t="str">
        <f>IFERROR(SUMIFS(#REF!,#REF!,$C17,#REF!,IC$2),"0")</f>
        <v>0</v>
      </c>
      <c r="IH17" s="20">
        <f t="shared" si="33"/>
        <v>0</v>
      </c>
      <c r="II17" s="20">
        <f t="shared" si="30"/>
        <v>248.8</v>
      </c>
      <c r="IJ17" s="8"/>
      <c r="IK17" s="20">
        <f>IFERROR(SUMIFS(Due!$D:$D,Due!$C:$C,$C17,Due!$A:$A,IK$2),0)</f>
        <v>0</v>
      </c>
      <c r="IL17" s="20">
        <f t="array" ref="IL17">IFERROR(SUMIFS(Deposits!$D:$D,Deposits!$E:$E,$C17,Deposits!$F:$F,IK$2),"0")</f>
        <v>0</v>
      </c>
      <c r="IM17" s="4" t="str" cm="1">
        <f t="array" ref="IM17">IFERROR(INDEX(Deposits!$A:$A,MATCH(1,($C17=Deposits!$E:$E)*('Daily Report'!IK$2=Deposits!$F:$F),0)),"")</f>
        <v/>
      </c>
      <c r="IN17" s="20" t="str">
        <f>IFERROR(SUMIFS(#REF!,#REF!,$C17,#REF!,IK$2),"0")</f>
        <v>0</v>
      </c>
      <c r="IO17" s="20" t="str">
        <f>IFERROR(SUMIFS(#REF!,#REF!,$C17,#REF!,IK$2),"0")</f>
        <v>0</v>
      </c>
      <c r="IP17" s="20">
        <f t="shared" si="34"/>
        <v>0</v>
      </c>
      <c r="IQ17" s="20">
        <f t="shared" si="31"/>
        <v>248.8</v>
      </c>
    </row>
    <row r="18" spans="1:251" ht="15.75" customHeight="1" x14ac:dyDescent="0.3">
      <c r="A18" s="2">
        <v>15</v>
      </c>
      <c r="B18" s="38">
        <v>37308</v>
      </c>
      <c r="C18" s="38">
        <v>37308</v>
      </c>
      <c r="D18" s="8"/>
      <c r="E18" s="20">
        <f>IFERROR(SUMIFS(Due!$D:$D,Due!$C:$C,$C18,Due!$A:$A,E$2),0)</f>
        <v>0</v>
      </c>
      <c r="F18" s="20">
        <f>IFERROR(SUMIFS(Deposits!$D:$D,Deposits!$E:$E,$C18,Deposits!$F:$F,E$2),"0")</f>
        <v>0</v>
      </c>
      <c r="G18" s="4" t="str" cm="1">
        <f t="array" ref="G18">IFERROR(INDEX(Deposits!$A:$A,MATCH(1,($C18=Deposits!$E:$E)*('Daily Report'!E$2=Deposits!$F:$F),0)),"")</f>
        <v/>
      </c>
      <c r="H18" s="20" t="str">
        <f>IFERROR(SUMIFS(#REF!,#REF!,$C18,#REF!,E$2),"0")</f>
        <v>0</v>
      </c>
      <c r="I18" s="20" t="str">
        <f>IFERROR(SUMIFS(#REF!,#REF!,$C18,#REF!,E$2),"0")</f>
        <v>0</v>
      </c>
      <c r="J18" s="20">
        <f t="shared" si="0"/>
        <v>0</v>
      </c>
      <c r="K18" s="20">
        <f t="shared" si="1"/>
        <v>0</v>
      </c>
      <c r="L18" s="8"/>
      <c r="M18" s="20">
        <f>IFERROR(SUMIFS(Due!$D:$D,Due!$C:$C,$C18,Due!$A:$A,M$2),0)</f>
        <v>0</v>
      </c>
      <c r="N18" s="20">
        <f t="array" ref="N18">IFERROR(SUMIFS(Deposits!$D:$D,Deposits!$E:$E,$C18,Deposits!$F:$F,M$2),"0")</f>
        <v>0</v>
      </c>
      <c r="O18" s="4" t="str" cm="1">
        <f t="array" ref="O18">IFERROR(INDEX(Deposits!$A:$A,MATCH(1,($C18=Deposits!$E:$E)*('Daily Report'!M$2=Deposits!$F:$F),0)),"")</f>
        <v/>
      </c>
      <c r="P18" s="20" t="str">
        <f>IFERROR(SUMIFS(#REF!,#REF!,$C18,#REF!,M$2),"0")</f>
        <v>0</v>
      </c>
      <c r="Q18" s="20" t="str">
        <f>IFERROR(SUMIFS(#REF!,#REF!,$C18,#REF!,M$2),"0")</f>
        <v>0</v>
      </c>
      <c r="R18" s="20">
        <f t="shared" si="2"/>
        <v>0</v>
      </c>
      <c r="S18" s="20">
        <f>SUMIF($E$3:R$3,R$3,$E18:R18)</f>
        <v>0</v>
      </c>
      <c r="T18" s="8"/>
      <c r="U18" s="20">
        <f>IFERROR(SUMIFS(Due!$D:$D,Due!$C:$C,$C18,Due!$A:$A,U$2),0)</f>
        <v>0</v>
      </c>
      <c r="V18" s="20">
        <f t="array" ref="V18">IFERROR(SUMIFS(Deposits!$D:$D,Deposits!$E:$E,$C18,Deposits!$F:$F,U$2),"0")</f>
        <v>0</v>
      </c>
      <c r="W18" s="4" t="str" cm="1">
        <f t="array" ref="W18">IFERROR(INDEX(Deposits!$A:$A,MATCH(1,($C18=Deposits!$E:$E)*('Daily Report'!U$2=Deposits!$F:$F),0)),"")</f>
        <v/>
      </c>
      <c r="X18" s="20" t="str">
        <f>IFERROR(SUMIFS(#REF!,#REF!,$C18,#REF!,U$2),"0")</f>
        <v>0</v>
      </c>
      <c r="Y18" s="20" t="str">
        <f>IFERROR(SUMIFS(#REF!,#REF!,$C18,#REF!,U$2),"0")</f>
        <v>0</v>
      </c>
      <c r="Z18" s="20">
        <f t="shared" si="3"/>
        <v>0</v>
      </c>
      <c r="AA18" s="20">
        <f>SUMIF($E$3:Z$3,Z$3,$E18:Z18)</f>
        <v>0</v>
      </c>
      <c r="AB18" s="8"/>
      <c r="AC18" s="20">
        <f>IFERROR(SUMIFS(Due!$D:$D,Due!$C:$C,$C18,Due!$A:$A,AC$2),0)</f>
        <v>0</v>
      </c>
      <c r="AD18" s="20">
        <f t="array" ref="AD18">IFERROR(SUMIFS(Deposits!$D:$D,Deposits!$E:$E,$C18,Deposits!$F:$F,AC$2),"0")</f>
        <v>0</v>
      </c>
      <c r="AE18" s="4" t="str" cm="1">
        <f t="array" ref="AE18">IFERROR(INDEX(Deposits!$A:$A,MATCH(1,($C18=Deposits!$E:$E)*('Daily Report'!AC$2=Deposits!$F:$F),0)),"")</f>
        <v/>
      </c>
      <c r="AF18" s="20" t="str">
        <f>IFERROR(SUMIFS(#REF!,#REF!,$C18,#REF!,AC$2),"0")</f>
        <v>0</v>
      </c>
      <c r="AG18" s="20" t="str">
        <f>IFERROR(SUMIFS(#REF!,#REF!,$C18,#REF!,AC$2),"0")</f>
        <v>0</v>
      </c>
      <c r="AH18" s="20">
        <f t="shared" si="4"/>
        <v>0</v>
      </c>
      <c r="AI18" s="20">
        <f>SUMIF($E$3:AH$3,AH$3,$E18:AH18)</f>
        <v>0</v>
      </c>
      <c r="AJ18" s="8"/>
      <c r="AK18" s="20">
        <f>IFERROR(SUMIFS(Due!$D:$D,Due!$C:$C,$C18,Due!$A:$A,AK$2),0)</f>
        <v>0</v>
      </c>
      <c r="AL18" s="20">
        <f t="array" ref="AL18">IFERROR(SUMIFS(Deposits!$D:$D,Deposits!$E:$E,$C18,Deposits!$F:$F,AK$2),"0")</f>
        <v>0</v>
      </c>
      <c r="AM18" s="4" t="str" cm="1">
        <f t="array" ref="AM18">IFERROR(INDEX(Deposits!$A:$A,MATCH(1,($C18=Deposits!$E:$E)*('Daily Report'!AK$2=Deposits!$F:$F),0)),"")</f>
        <v/>
      </c>
      <c r="AN18" s="20" t="str">
        <f>IFERROR(SUMIFS(#REF!,#REF!,$C18,#REF!,AK$2),"0")</f>
        <v>0</v>
      </c>
      <c r="AO18" s="20" t="str">
        <f>IFERROR(SUMIFS(#REF!,#REF!,$C18,#REF!,AK$2),"0")</f>
        <v>0</v>
      </c>
      <c r="AP18" s="20">
        <f t="shared" si="5"/>
        <v>0</v>
      </c>
      <c r="AQ18" s="20">
        <f>SUMIF($E$3:AP$3,AP$3,$E18:AP18)</f>
        <v>0</v>
      </c>
      <c r="AR18" s="8"/>
      <c r="AS18" s="20">
        <f>IFERROR(SUMIFS(Due!$D:$D,Due!$C:$C,$C18,Due!$A:$A,AS$2),0)</f>
        <v>0</v>
      </c>
      <c r="AT18" s="20">
        <f t="array" ref="AT18">IFERROR(SUMIFS(Deposits!$D:$D,Deposits!$E:$E,$C18,Deposits!$F:$F,AS$2),"0")</f>
        <v>0</v>
      </c>
      <c r="AU18" s="4" t="str" cm="1">
        <f t="array" ref="AU18">IFERROR(INDEX(Deposits!$A:$A,MATCH(1,($C18=Deposits!$E:$E)*('Daily Report'!AS$2=Deposits!$F:$F),0)),"")</f>
        <v/>
      </c>
      <c r="AV18" s="20" t="str">
        <f>IFERROR(SUMIFS(#REF!,#REF!,$C18,#REF!,AS$2),"0")</f>
        <v>0</v>
      </c>
      <c r="AW18" s="20" t="str">
        <f>IFERROR(SUMIFS(#REF!,#REF!,$C18,#REF!,AS$2),"0")</f>
        <v>0</v>
      </c>
      <c r="AX18" s="20">
        <f t="shared" si="6"/>
        <v>0</v>
      </c>
      <c r="AY18" s="20">
        <f>SUMIF($E$3:AX$3,AX$3,$E18:AX18)</f>
        <v>0</v>
      </c>
      <c r="AZ18" s="8"/>
      <c r="BA18" s="20">
        <f>IFERROR(SUMIFS(Due!$D:$D,Due!$C:$C,$C18,Due!$A:$A,BA$2),0)</f>
        <v>0</v>
      </c>
      <c r="BB18" s="20">
        <f t="array" ref="BB18">IFERROR(SUMIFS(Deposits!$D:$D,Deposits!$E:$E,$C18,Deposits!$F:$F,BA$2),"0")</f>
        <v>0</v>
      </c>
      <c r="BC18" s="4" t="str" cm="1">
        <f t="array" ref="BC18">IFERROR(INDEX(Deposits!$A:$A,MATCH(1,($C18=Deposits!$E:$E)*('Daily Report'!BA$2=Deposits!$F:$F),0)),"")</f>
        <v/>
      </c>
      <c r="BD18" s="20" t="str">
        <f>IFERROR(SUMIFS(#REF!,#REF!,$C18,#REF!,BA$2),"0")</f>
        <v>0</v>
      </c>
      <c r="BE18" s="20" t="str">
        <f>IFERROR(SUMIFS(#REF!,#REF!,$C18,#REF!,BA$2),"0")</f>
        <v>0</v>
      </c>
      <c r="BF18" s="20">
        <f t="shared" si="7"/>
        <v>0</v>
      </c>
      <c r="BG18" s="20">
        <f>SUMIF($E$3:BF$3,BF$3,$E18:BF18)</f>
        <v>0</v>
      </c>
      <c r="BH18" s="8"/>
      <c r="BI18" s="20">
        <f>IFERROR(SUMIFS(Due!$D:$D,Due!$C:$C,$C18,Due!$A:$A,BI$2),0)</f>
        <v>0</v>
      </c>
      <c r="BJ18" s="20">
        <f t="array" ref="BJ18">IFERROR(SUMIFS(Deposits!$D:$D,Deposits!$E:$E,$C18,Deposits!$F:$F,BI$2),"0")</f>
        <v>0</v>
      </c>
      <c r="BK18" s="4" t="str" cm="1">
        <f t="array" ref="BK18">IFERROR(INDEX(Deposits!$A:$A,MATCH(1,($C18=Deposits!$E:$E)*('Daily Report'!BI$2=Deposits!$F:$F),0)),"")</f>
        <v/>
      </c>
      <c r="BL18" s="20" t="str">
        <f>IFERROR(SUMIFS(#REF!,#REF!,$C18,#REF!,BI$2),"0")</f>
        <v>0</v>
      </c>
      <c r="BM18" s="20" t="str">
        <f>IFERROR(SUMIFS(#REF!,#REF!,$C18,#REF!,BI$2),"0")</f>
        <v>0</v>
      </c>
      <c r="BN18" s="20">
        <f t="shared" si="8"/>
        <v>0</v>
      </c>
      <c r="BO18" s="20">
        <f>SUMIF($E$3:BN$3,BN$3,$E18:BN18)</f>
        <v>0</v>
      </c>
      <c r="BP18" s="8"/>
      <c r="BQ18" s="20">
        <f>IFERROR(SUMIFS(Due!$D:$D,Due!$C:$C,$C18,Due!$A:$A,BQ$2),0)</f>
        <v>0</v>
      </c>
      <c r="BR18" s="20">
        <f t="array" ref="BR18">IFERROR(SUMIFS(Deposits!$D:$D,Deposits!$E:$E,$C18,Deposits!$F:$F,BQ$2),"0")</f>
        <v>0</v>
      </c>
      <c r="BS18" s="4" t="str" cm="1">
        <f t="array" ref="BS18">IFERROR(INDEX(Deposits!$A:$A,MATCH(1,($C18=Deposits!$E:$E)*('Daily Report'!BQ$2=Deposits!$F:$F),0)),"")</f>
        <v/>
      </c>
      <c r="BT18" s="20" t="str">
        <f>IFERROR(SUMIFS(#REF!,#REF!,$C18,#REF!,BQ$2),"0")</f>
        <v>0</v>
      </c>
      <c r="BU18" s="20" t="str">
        <f>IFERROR(SUMIFS(#REF!,#REF!,$C18,#REF!,BQ$2),"0")</f>
        <v>0</v>
      </c>
      <c r="BV18" s="20">
        <f t="shared" si="9"/>
        <v>0</v>
      </c>
      <c r="BW18" s="20">
        <f>SUMIF($E$3:BV$3,BV$3,$E18:BV18)</f>
        <v>0</v>
      </c>
      <c r="BX18" s="8"/>
      <c r="BY18" s="20">
        <f>IFERROR(SUMIFS(Due!$D:$D,Due!$C:$C,$C18,Due!$A:$A,BY$2),0)</f>
        <v>0</v>
      </c>
      <c r="BZ18" s="20">
        <f t="array" ref="BZ18">IFERROR(SUMIFS(Deposits!$D:$D,Deposits!$E:$E,$C18,Deposits!$F:$F,BY$2),"0")</f>
        <v>0</v>
      </c>
      <c r="CA18" s="4" t="str" cm="1">
        <f t="array" ref="CA18">IFERROR(INDEX(Deposits!$A:$A,MATCH(1,($C18=Deposits!$E:$E)*('Daily Report'!BY$2=Deposits!$F:$F),0)),"")</f>
        <v/>
      </c>
      <c r="CB18" s="20" t="str">
        <f>IFERROR(SUMIFS(#REF!,#REF!,$C18,#REF!,BY$2),"0")</f>
        <v>0</v>
      </c>
      <c r="CC18" s="20" t="str">
        <f>IFERROR(SUMIFS(#REF!,#REF!,$C18,#REF!,BY$2),"0")</f>
        <v>0</v>
      </c>
      <c r="CD18" s="20">
        <f t="shared" si="10"/>
        <v>0</v>
      </c>
      <c r="CE18" s="20">
        <f>SUMIF($E$3:CD$3,CD$3,$E18:CD18)</f>
        <v>0</v>
      </c>
      <c r="CF18" s="8"/>
      <c r="CG18" s="20">
        <f>IFERROR(SUMIFS(Due!$D:$D,Due!$C:$C,$C18,Due!$A:$A,CG$2),0)</f>
        <v>0</v>
      </c>
      <c r="CH18" s="20">
        <f t="array" ref="CH18">IFERROR(SUMIFS(Deposits!$D:$D,Deposits!$E:$E,$C18,Deposits!$F:$F,CG$2),"0")</f>
        <v>0</v>
      </c>
      <c r="CI18" s="4" t="str" cm="1">
        <f t="array" ref="CI18">IFERROR(INDEX(Deposits!$A:$A,MATCH(1,($C18=Deposits!$E:$E)*('Daily Report'!CG$2=Deposits!$F:$F),0)),"")</f>
        <v/>
      </c>
      <c r="CJ18" s="20" t="str">
        <f>IFERROR(SUMIFS(#REF!,#REF!,$C18,#REF!,CG$2),"0")</f>
        <v>0</v>
      </c>
      <c r="CK18" s="20" t="str">
        <f>IFERROR(SUMIFS(#REF!,#REF!,$C18,#REF!,CG$2),"0")</f>
        <v>0</v>
      </c>
      <c r="CL18" s="20">
        <f t="shared" si="11"/>
        <v>0</v>
      </c>
      <c r="CM18" s="20">
        <f>SUMIF($E$3:CL$3,CL$3,$E18:CL18)</f>
        <v>0</v>
      </c>
      <c r="CN18" s="8"/>
      <c r="CO18" s="20">
        <f>IFERROR(SUMIFS(Due!$D:$D,Due!$C:$C,$C18,Due!$A:$A,CO$2),0)</f>
        <v>0</v>
      </c>
      <c r="CP18" s="20">
        <f t="array" ref="CP18">IFERROR(SUMIFS(Deposits!$D:$D,Deposits!$E:$E,$C18,Deposits!$F:$F,CO$2),"0")</f>
        <v>0</v>
      </c>
      <c r="CQ18" s="4" t="str" cm="1">
        <f t="array" ref="CQ18">IFERROR(INDEX(Deposits!$A:$A,MATCH(1,($C18=Deposits!$E:$E)*('Daily Report'!CO$2=Deposits!$F:$F),0)),"")</f>
        <v/>
      </c>
      <c r="CR18" s="20" t="str">
        <f>IFERROR(SUMIFS(#REF!,#REF!,$C18,#REF!,CO$2),"0")</f>
        <v>0</v>
      </c>
      <c r="CS18" s="20" t="str">
        <f>IFERROR(SUMIFS(#REF!,#REF!,$C18,#REF!,CO$2),"0")</f>
        <v>0</v>
      </c>
      <c r="CT18" s="20">
        <f t="shared" si="12"/>
        <v>0</v>
      </c>
      <c r="CU18" s="20">
        <f>SUMIF($E$3:CT$3,CT$3,$E18:CT18)</f>
        <v>0</v>
      </c>
      <c r="CV18" s="8"/>
      <c r="CW18" s="20">
        <f>IFERROR(SUMIFS(Due!$D:$D,Due!$C:$C,$C18,Due!$A:$A,CW$2),0)</f>
        <v>0</v>
      </c>
      <c r="CX18" s="20">
        <f t="array" ref="CX18">IFERROR(SUMIFS(Deposits!$D:$D,Deposits!$E:$E,$C18,Deposits!$F:$F,CW$2),"0")</f>
        <v>0</v>
      </c>
      <c r="CY18" s="4" t="str" cm="1">
        <f t="array" ref="CY18">IFERROR(INDEX(Deposits!$A:$A,MATCH(1,($C18=Deposits!$E:$E)*('Daily Report'!CW$2=Deposits!$F:$F),0)),"")</f>
        <v/>
      </c>
      <c r="CZ18" s="20" t="str">
        <f>IFERROR(SUMIFS(#REF!,#REF!,$C18,#REF!,CW$2),"0")</f>
        <v>0</v>
      </c>
      <c r="DA18" s="20" t="str">
        <f>IFERROR(SUMIFS(#REF!,#REF!,$C18,#REF!,CW$2),"0")</f>
        <v>0</v>
      </c>
      <c r="DB18" s="20">
        <f t="shared" si="13"/>
        <v>0</v>
      </c>
      <c r="DC18" s="20">
        <f>SUMIF($E$3:DB$3,DB$3,$E18:DB18)</f>
        <v>0</v>
      </c>
      <c r="DD18" s="8"/>
      <c r="DE18" s="20">
        <f>IFERROR(SUMIFS(Due!$D:$D,Due!$C:$C,$C18,Due!$A:$A,DE$2),0)</f>
        <v>0</v>
      </c>
      <c r="DF18" s="20">
        <f t="array" ref="DF18">IFERROR(SUMIFS(Deposits!$D:$D,Deposits!$E:$E,$C18,Deposits!$F:$F,DE$2),"0")</f>
        <v>0</v>
      </c>
      <c r="DG18" s="4" t="str" cm="1">
        <f t="array" ref="DG18">IFERROR(INDEX(Deposits!$A:$A,MATCH(1,($C18=Deposits!$E:$E)*('Daily Report'!DE$2=Deposits!$F:$F),0)),"")</f>
        <v/>
      </c>
      <c r="DH18" s="20" t="str">
        <f>IFERROR(SUMIFS(#REF!,#REF!,$C18,#REF!,DE$2),"0")</f>
        <v>0</v>
      </c>
      <c r="DI18" s="20" t="str">
        <f>IFERROR(SUMIFS(#REF!,#REF!,$C18,#REF!,DE$2),"0")</f>
        <v>0</v>
      </c>
      <c r="DJ18" s="20">
        <f t="shared" si="14"/>
        <v>0</v>
      </c>
      <c r="DK18" s="20">
        <f>SUMIF($E$3:DJ$3,DJ$3,$E18:DJ18)</f>
        <v>0</v>
      </c>
      <c r="DL18" s="8"/>
      <c r="DM18" s="20">
        <f>IFERROR(SUMIFS(Due!$D:$D,Due!$C:$C,$C18,Due!$A:$A,DM$2),0)</f>
        <v>0</v>
      </c>
      <c r="DN18" s="20">
        <f t="array" ref="DN18">IFERROR(SUMIFS(Deposits!$D:$D,Deposits!$E:$E,$C18,Deposits!$F:$F,DM$2),"0")</f>
        <v>0</v>
      </c>
      <c r="DO18" s="4" t="str" cm="1">
        <f t="array" ref="DO18">IFERROR(INDEX(Deposits!$A:$A,MATCH(1,($C18=Deposits!$E:$E)*('Daily Report'!DM$2=Deposits!$F:$F),0)),"")</f>
        <v/>
      </c>
      <c r="DP18" s="20" t="str">
        <f>IFERROR(SUMIFS(#REF!,#REF!,$C18,#REF!,DM$2),"0")</f>
        <v>0</v>
      </c>
      <c r="DQ18" s="20" t="str">
        <f>IFERROR(SUMIFS(#REF!,#REF!,$C18,#REF!,DM$2),"0")</f>
        <v>0</v>
      </c>
      <c r="DR18" s="20">
        <f t="shared" si="15"/>
        <v>0</v>
      </c>
      <c r="DS18" s="20">
        <f>SUMIF($E$3:DR$3,DR$3,$E18:DR18)</f>
        <v>0</v>
      </c>
      <c r="DT18" s="8"/>
      <c r="DU18" s="20">
        <f>IFERROR(SUMIFS(Due!$D:$D,Due!$C:$C,$C18,Due!$A:$A,DU$2),0)</f>
        <v>0</v>
      </c>
      <c r="DV18" s="20">
        <f t="array" ref="DV18">IFERROR(SUMIFS(Deposits!$D:$D,Deposits!$E:$E,$C18,Deposits!$F:$F,DU$2),"0")</f>
        <v>0</v>
      </c>
      <c r="DW18" s="4" t="str" cm="1">
        <f t="array" ref="DW18">IFERROR(INDEX(Deposits!$A:$A,MATCH(1,($C18=Deposits!$E:$E)*('Daily Report'!DU$2=Deposits!$F:$F),0)),"")</f>
        <v/>
      </c>
      <c r="DX18" s="20" t="str">
        <f>IFERROR(SUMIFS(#REF!,#REF!,$C18,#REF!,DU$2),"0")</f>
        <v>0</v>
      </c>
      <c r="DY18" s="20" t="str">
        <f>IFERROR(SUMIFS(#REF!,#REF!,$C18,#REF!,DU$2),"0")</f>
        <v>0</v>
      </c>
      <c r="DZ18" s="20">
        <f t="shared" si="16"/>
        <v>0</v>
      </c>
      <c r="EA18" s="20">
        <f>SUMIF($E$3:DZ$3,DZ$3,$E18:DZ18)</f>
        <v>0</v>
      </c>
      <c r="EB18" s="8"/>
      <c r="EC18" s="20">
        <f>IFERROR(SUMIFS(Due!$D:$D,Due!$C:$C,$C18,Due!$A:$A,EC$2),0)</f>
        <v>0</v>
      </c>
      <c r="ED18" s="20">
        <f t="array" ref="ED18">IFERROR(SUMIFS(Deposits!$D:$D,Deposits!$E:$E,$C18,Deposits!$F:$F,EC$2),"0")</f>
        <v>0</v>
      </c>
      <c r="EE18" s="4" t="str" cm="1">
        <f t="array" ref="EE18">IFERROR(INDEX(Deposits!$A:$A,MATCH(1,($C18=Deposits!$E:$E)*('Daily Report'!EC$2=Deposits!$F:$F),0)),"")</f>
        <v/>
      </c>
      <c r="EF18" s="20" t="str">
        <f>IFERROR(SUMIFS(#REF!,#REF!,$C18,#REF!,EC$2),"0")</f>
        <v>0</v>
      </c>
      <c r="EG18" s="20" t="str">
        <f>IFERROR(SUMIFS(#REF!,#REF!,$C18,#REF!,EC$2),"0")</f>
        <v>0</v>
      </c>
      <c r="EH18" s="20">
        <f t="shared" si="17"/>
        <v>0</v>
      </c>
      <c r="EI18" s="20">
        <f>SUMIF($E$3:EH$3,EH$3,$E18:EH18)</f>
        <v>0</v>
      </c>
      <c r="EJ18" s="8"/>
      <c r="EK18" s="20">
        <f>IFERROR(SUMIFS(Due!$D:$D,Due!$C:$C,$C18,Due!$A:$A,EK$2),0)</f>
        <v>0</v>
      </c>
      <c r="EL18" s="20">
        <f t="array" ref="EL18">IFERROR(SUMIFS(Deposits!$D:$D,Deposits!$E:$E,$C18,Deposits!$F:$F,EK$2),"0")</f>
        <v>0</v>
      </c>
      <c r="EM18" s="4" t="str" cm="1">
        <f t="array" ref="EM18">IFERROR(INDEX(Deposits!$A:$A,MATCH(1,($C18=Deposits!$E:$E)*('Daily Report'!EK$2=Deposits!$F:$F),0)),"")</f>
        <v/>
      </c>
      <c r="EN18" s="20" t="str">
        <f>IFERROR(SUMIFS(#REF!,#REF!,$C18,#REF!,EK$2),"0")</f>
        <v>0</v>
      </c>
      <c r="EO18" s="20" t="str">
        <f>IFERROR(SUMIFS(#REF!,#REF!,$C18,#REF!,EK$2),"0")</f>
        <v>0</v>
      </c>
      <c r="EP18" s="20">
        <f t="shared" si="18"/>
        <v>0</v>
      </c>
      <c r="EQ18" s="20">
        <f>SUMIF($E$3:EP$3,EP$3,$E18:EP18)</f>
        <v>0</v>
      </c>
      <c r="ER18" s="8"/>
      <c r="ES18" s="20">
        <f>IFERROR(SUMIFS(Due!$D:$D,Due!$C:$C,$C18,Due!$A:$A,ES$2),0)</f>
        <v>0</v>
      </c>
      <c r="ET18" s="20">
        <f t="array" ref="ET18">IFERROR(SUMIFS(Deposits!$D:$D,Deposits!$E:$E,$C18,Deposits!$F:$F,ES$2),"0")</f>
        <v>0</v>
      </c>
      <c r="EU18" s="4" t="str" cm="1">
        <f t="array" ref="EU18">IFERROR(INDEX(Deposits!$A:$A,MATCH(1,($C18=Deposits!$E:$E)*('Daily Report'!ES$2=Deposits!$F:$F),0)),"")</f>
        <v/>
      </c>
      <c r="EV18" s="20" t="str">
        <f>IFERROR(SUMIFS(#REF!,#REF!,$C18,#REF!,ES$2),"0")</f>
        <v>0</v>
      </c>
      <c r="EW18" s="20" t="str">
        <f>IFERROR(SUMIFS(#REF!,#REF!,$C18,#REF!,ES$2),"0")</f>
        <v>0</v>
      </c>
      <c r="EX18" s="20">
        <f t="shared" si="19"/>
        <v>0</v>
      </c>
      <c r="EY18" s="20">
        <f>SUMIF($E$3:EX$3,EX$3,$E18:EX18)</f>
        <v>0</v>
      </c>
      <c r="EZ18" s="8"/>
      <c r="FA18" s="20">
        <f>IFERROR(SUMIFS(Due!$D:$D,Due!$C:$C,$C18,Due!$A:$A,FA$2),0)</f>
        <v>0</v>
      </c>
      <c r="FB18" s="20">
        <f t="array" ref="FB18">IFERROR(SUMIFS(Deposits!$D:$D,Deposits!$E:$E,$C18,Deposits!$F:$F,FA$2),"0")</f>
        <v>0</v>
      </c>
      <c r="FC18" s="4" t="str" cm="1">
        <f t="array" ref="FC18">IFERROR(INDEX(Deposits!$A:$A,MATCH(1,($C18=Deposits!$E:$E)*('Daily Report'!FA$2=Deposits!$F:$F),0)),"")</f>
        <v/>
      </c>
      <c r="FD18" s="20" t="str">
        <f>IFERROR(SUMIFS(#REF!,#REF!,$C18,#REF!,FA$2),"0")</f>
        <v>0</v>
      </c>
      <c r="FE18" s="20" t="str">
        <f>IFERROR(SUMIFS(#REF!,#REF!,$C18,#REF!,FA$2),"0")</f>
        <v>0</v>
      </c>
      <c r="FF18" s="20">
        <f t="shared" si="20"/>
        <v>0</v>
      </c>
      <c r="FG18" s="20">
        <f>SUMIF($E$3:FF$3,FF$3,$E18:FF18)</f>
        <v>0</v>
      </c>
      <c r="FH18" s="8"/>
      <c r="FI18" s="20">
        <f>IFERROR(SUMIFS(Due!$D:$D,Due!$C:$C,$C18,Due!$A:$A,FI$2),0)</f>
        <v>0</v>
      </c>
      <c r="FJ18" s="20">
        <f t="array" ref="FJ18">IFERROR(SUMIFS(Deposits!$D:$D,Deposits!$E:$E,$C18,Deposits!$F:$F,FI$2),"0")</f>
        <v>0</v>
      </c>
      <c r="FK18" s="4" t="str" cm="1">
        <f t="array" ref="FK18">IFERROR(INDEX(Deposits!$A:$A,MATCH(1,($C18=Deposits!$E:$E)*('Daily Report'!FI$2=Deposits!$F:$F),0)),"")</f>
        <v/>
      </c>
      <c r="FL18" s="20" t="str">
        <f>IFERROR(SUMIFS(#REF!,#REF!,$C18,#REF!,FI$2),"0")</f>
        <v>0</v>
      </c>
      <c r="FM18" s="20" t="str">
        <f>IFERROR(SUMIFS(#REF!,#REF!,$C18,#REF!,FI$2),"0")</f>
        <v>0</v>
      </c>
      <c r="FN18" s="20">
        <f t="shared" si="21"/>
        <v>0</v>
      </c>
      <c r="FO18" s="20">
        <f>SUMIF($E$3:FN$3,FN$3,$E18:FN18)</f>
        <v>0</v>
      </c>
      <c r="FP18" s="8"/>
      <c r="FQ18" s="20">
        <f>IFERROR(SUMIFS(Due!$D:$D,Due!$C:$C,$C18,Due!$A:$A,FQ$2),0)</f>
        <v>0</v>
      </c>
      <c r="FR18" s="20">
        <f t="array" ref="FR18">IFERROR(SUMIFS(Deposits!$D:$D,Deposits!$E:$E,$C18,Deposits!$F:$F,FQ$2),"0")</f>
        <v>0</v>
      </c>
      <c r="FS18" s="4" t="str" cm="1">
        <f t="array" ref="FS18">IFERROR(INDEX(Deposits!$A:$A,MATCH(1,($C18=Deposits!$E:$E)*('Daily Report'!FQ$2=Deposits!$F:$F),0)),"")</f>
        <v/>
      </c>
      <c r="FT18" s="20" t="str">
        <f>IFERROR(SUMIFS(#REF!,#REF!,$C18,#REF!,FQ$2),"0")</f>
        <v>0</v>
      </c>
      <c r="FU18" s="20" t="str">
        <f>IFERROR(SUMIFS(#REF!,#REF!,$C18,#REF!,FQ$2),"0")</f>
        <v>0</v>
      </c>
      <c r="FV18" s="20">
        <f t="shared" si="22"/>
        <v>0</v>
      </c>
      <c r="FW18" s="20">
        <f>SUMIF($E$3:FV$3,FV$3,$E18:FV18)</f>
        <v>0</v>
      </c>
      <c r="FX18" s="8"/>
      <c r="FY18" s="20">
        <f>IFERROR(SUMIFS(Due!$D:$D,Due!$C:$C,$C18,Due!$A:$A,FY$2),0)</f>
        <v>0</v>
      </c>
      <c r="FZ18" s="20">
        <f t="array" ref="FZ18">IFERROR(SUMIFS(Deposits!$D:$D,Deposits!$E:$E,$C18,Deposits!$F:$F,FY$2),"0")</f>
        <v>0</v>
      </c>
      <c r="GA18" s="4" t="str" cm="1">
        <f t="array" ref="GA18">IFERROR(INDEX(Deposits!$A:$A,MATCH(1,($C18=Deposits!$E:$E)*('Daily Report'!FY$2=Deposits!$F:$F),0)),"")</f>
        <v/>
      </c>
      <c r="GB18" s="20" t="str">
        <f>IFERROR(SUMIFS(#REF!,#REF!,$C18,#REF!,FY$2),"0")</f>
        <v>0</v>
      </c>
      <c r="GC18" s="20" t="str">
        <f>IFERROR(SUMIFS(#REF!,#REF!,$C18,#REF!,FY$2),"0")</f>
        <v>0</v>
      </c>
      <c r="GD18" s="20">
        <f t="shared" si="23"/>
        <v>0</v>
      </c>
      <c r="GE18" s="20">
        <f>SUMIF($E$3:GD$3,GD$3,$E18:GD18)</f>
        <v>0</v>
      </c>
      <c r="GF18" s="8"/>
      <c r="GG18" s="20">
        <f>IFERROR(SUMIFS(Due!$D:$D,Due!$C:$C,$C18,Due!$A:$A,GG$2),0)</f>
        <v>0</v>
      </c>
      <c r="GH18" s="20">
        <f t="array" ref="GH18">IFERROR(SUMIFS(Deposits!$D:$D,Deposits!$E:$E,$C18,Deposits!$F:$F,GG$2),"0")</f>
        <v>0</v>
      </c>
      <c r="GI18" s="4" t="str" cm="1">
        <f t="array" ref="GI18">IFERROR(INDEX(Deposits!$A:$A,MATCH(1,($C18=Deposits!$E:$E)*('Daily Report'!GG$2=Deposits!$F:$F),0)),"")</f>
        <v/>
      </c>
      <c r="GJ18" s="20" t="str">
        <f>IFERROR(SUMIFS(#REF!,#REF!,$C18,#REF!,GG$2),"0")</f>
        <v>0</v>
      </c>
      <c r="GK18" s="20" t="str">
        <f>IFERROR(SUMIFS(#REF!,#REF!,$C18,#REF!,GG$2),"0")</f>
        <v>0</v>
      </c>
      <c r="GL18" s="20">
        <f t="shared" si="24"/>
        <v>0</v>
      </c>
      <c r="GM18" s="20">
        <f>SUMIF($E$3:GL$3,GL$3,$E18:GL18)</f>
        <v>0</v>
      </c>
      <c r="GN18" s="8"/>
      <c r="GO18" s="20">
        <f>IFERROR(SUMIFS(Due!$D:$D,Due!$C:$C,$C18,Due!$A:$A,GO$2),0)</f>
        <v>0</v>
      </c>
      <c r="GP18" s="20">
        <f t="array" ref="GP18">IFERROR(SUMIFS(Deposits!$D:$D,Deposits!$E:$E,$C18,Deposits!$F:$F,GO$2),"0")</f>
        <v>0</v>
      </c>
      <c r="GQ18" s="4" t="str" cm="1">
        <f t="array" ref="GQ18">IFERROR(INDEX(Deposits!$A:$A,MATCH(1,($C18=Deposits!$E:$E)*('Daily Report'!GO$2=Deposits!$F:$F),0)),"")</f>
        <v/>
      </c>
      <c r="GR18" s="20" t="str">
        <f>IFERROR(SUMIFS(#REF!,#REF!,$C18,#REF!,GO$2),"0")</f>
        <v>0</v>
      </c>
      <c r="GS18" s="20" t="str">
        <f>IFERROR(SUMIFS(#REF!,#REF!,$C18,#REF!,GO$2),"0")</f>
        <v>0</v>
      </c>
      <c r="GT18" s="20">
        <f t="shared" si="25"/>
        <v>0</v>
      </c>
      <c r="GU18" s="20">
        <f>SUMIF($E$3:GT$3,GT$3,$E18:GT18)</f>
        <v>0</v>
      </c>
      <c r="GV18" s="8"/>
      <c r="GW18" s="20">
        <f>IFERROR(SUMIFS(Due!$D:$D,Due!$C:$C,$C18,Due!$A:$A,GW$2),0)</f>
        <v>0</v>
      </c>
      <c r="GX18" s="20">
        <f t="array" ref="GX18">IFERROR(SUMIFS(Deposits!$D:$D,Deposits!$E:$E,$C18,Deposits!$F:$F,GW$2),"0")</f>
        <v>0</v>
      </c>
      <c r="GY18" s="4" t="str" cm="1">
        <f t="array" ref="GY18">IFERROR(INDEX(Deposits!$A:$A,MATCH(1,($C18=Deposits!$E:$E)*('Daily Report'!GW$2=Deposits!$F:$F),0)),"")</f>
        <v/>
      </c>
      <c r="GZ18" s="20" t="str">
        <f>IFERROR(SUMIFS(#REF!,#REF!,$C18,#REF!,GW$2),"0")</f>
        <v>0</v>
      </c>
      <c r="HA18" s="20" t="str">
        <f>IFERROR(SUMIFS(#REF!,#REF!,$C18,#REF!,GW$2),"0")</f>
        <v>0</v>
      </c>
      <c r="HB18" s="20">
        <f t="shared" si="26"/>
        <v>0</v>
      </c>
      <c r="HC18" s="20">
        <f>SUMIF($E$3:HB$3,HB$3,$E18:HB18)</f>
        <v>0</v>
      </c>
      <c r="HD18" s="8"/>
      <c r="HE18" s="20">
        <f>IFERROR(SUMIFS(Due!$D:$D,Due!$C:$C,$C18,Due!$A:$A,HE$2),0)</f>
        <v>0</v>
      </c>
      <c r="HF18" s="20">
        <f t="array" ref="HF18">IFERROR(SUMIFS(Deposits!$D:$D,Deposits!$E:$E,$C18,Deposits!$F:$F,HE$2),"0")</f>
        <v>0</v>
      </c>
      <c r="HG18" s="4" t="str" cm="1">
        <f t="array" ref="HG18">IFERROR(INDEX(Deposits!$A:$A,MATCH(1,($C18=Deposits!$E:$E)*('Daily Report'!HE$2=Deposits!$F:$F),0)),"")</f>
        <v/>
      </c>
      <c r="HH18" s="20" t="str">
        <f>IFERROR(SUMIFS(#REF!,#REF!,$C18,#REF!,HE$2),"0")</f>
        <v>0</v>
      </c>
      <c r="HI18" s="20" t="str">
        <f>IFERROR(SUMIFS(#REF!,#REF!,$C18,#REF!,HE$2),"0")</f>
        <v>0</v>
      </c>
      <c r="HJ18" s="20">
        <f t="shared" si="27"/>
        <v>0</v>
      </c>
      <c r="HK18" s="20">
        <f>SUMIF($E$3:HJ$3,HJ$3,$E18:HJ18)</f>
        <v>0</v>
      </c>
      <c r="HL18" s="8"/>
      <c r="HM18" s="20">
        <f>IFERROR(SUMIFS(Due!$D:$D,Due!$C:$C,$C18,Due!$A:$A,HM$2),0)</f>
        <v>0</v>
      </c>
      <c r="HN18" s="20">
        <f t="array" ref="HN18">IFERROR(SUMIFS(Deposits!$D:$D,Deposits!$E:$E,$C18,Deposits!$F:$F,HM$2),"0")</f>
        <v>0</v>
      </c>
      <c r="HO18" s="4" t="str" cm="1">
        <f t="array" ref="HO18">IFERROR(INDEX(Deposits!$A:$A,MATCH(1,($C18=Deposits!$E:$E)*('Daily Report'!HM$2=Deposits!$F:$F),0)),"")</f>
        <v/>
      </c>
      <c r="HP18" s="20" t="str">
        <f>IFERROR(SUMIFS(#REF!,#REF!,$C18,#REF!,HM$2),"0")</f>
        <v>0</v>
      </c>
      <c r="HQ18" s="20" t="str">
        <f>IFERROR(SUMIFS(#REF!,#REF!,$C18,#REF!,HM$2),"0")</f>
        <v>0</v>
      </c>
      <c r="HR18" s="20">
        <f t="shared" si="28"/>
        <v>0</v>
      </c>
      <c r="HS18" s="20">
        <f>SUMIF($E$3:HR$3,HR$3,$E18:HR18)</f>
        <v>0</v>
      </c>
      <c r="HT18" s="8"/>
      <c r="HU18" s="20">
        <f>IFERROR(SUMIFS(Due!$D:$D,Due!$C:$C,$C18,Due!$A:$A,HU$2),0)</f>
        <v>0</v>
      </c>
      <c r="HV18" s="20">
        <f t="array" ref="HV18">IFERROR(SUMIFS(Deposits!$D:$D,Deposits!$E:$E,$C18,Deposits!$F:$F,HU$2),"0")</f>
        <v>0</v>
      </c>
      <c r="HW18" s="4" t="str" cm="1">
        <f t="array" ref="HW18">IFERROR(INDEX(Deposits!$A:$A,MATCH(1,($C18=Deposits!$E:$E)*('Daily Report'!HU$2=Deposits!$F:$F),0)),"")</f>
        <v/>
      </c>
      <c r="HX18" s="20" t="str">
        <f>IFERROR(SUMIFS(#REF!,#REF!,$C18,#REF!,HU$2),"0")</f>
        <v>0</v>
      </c>
      <c r="HY18" s="20" t="str">
        <f>IFERROR(SUMIFS(#REF!,#REF!,$C18,#REF!,HU$2),"0")</f>
        <v>0</v>
      </c>
      <c r="HZ18" s="20">
        <f t="shared" ref="HZ18:HZ22" si="51">HU18-HV18-HX18-HY18</f>
        <v>0</v>
      </c>
      <c r="IA18" s="20">
        <f t="shared" ref="IA18:IA22" si="52">SUMIF($E$3:HZ$3,HZ$3,$E18:HZ18)</f>
        <v>0</v>
      </c>
      <c r="IB18" s="8"/>
      <c r="IC18" s="20">
        <f>IFERROR(SUMIFS(Due!$D:$D,Due!$C:$C,$C18,Due!$A:$A,IC$2),0)</f>
        <v>0</v>
      </c>
      <c r="ID18" s="20">
        <f t="array" ref="ID18">IFERROR(SUMIFS(Deposits!$D:$D,Deposits!$E:$E,$C18,Deposits!$F:$F,IC$2),"0")</f>
        <v>0</v>
      </c>
      <c r="IE18" s="4" t="str" cm="1">
        <f t="array" ref="IE18">IFERROR(INDEX(Deposits!$A:$A,MATCH(1,($C18=Deposits!$E:$E)*('Daily Report'!IC$2=Deposits!$F:$F),0)),"")</f>
        <v/>
      </c>
      <c r="IF18" s="20" t="str">
        <f>IFERROR(SUMIFS(#REF!,#REF!,$C18,#REF!,IC$2),"0")</f>
        <v>0</v>
      </c>
      <c r="IG18" s="20" t="str">
        <f>IFERROR(SUMIFS(#REF!,#REF!,$C18,#REF!,IC$2),"0")</f>
        <v>0</v>
      </c>
      <c r="IH18" s="20">
        <f t="shared" si="33"/>
        <v>0</v>
      </c>
      <c r="II18" s="20">
        <f t="shared" si="30"/>
        <v>0</v>
      </c>
      <c r="IJ18" s="8"/>
      <c r="IK18" s="20">
        <f>IFERROR(SUMIFS(Due!$D:$D,Due!$C:$C,$C18,Due!$A:$A,IK$2),0)</f>
        <v>0</v>
      </c>
      <c r="IL18" s="20">
        <f t="array" ref="IL18">IFERROR(SUMIFS(Deposits!$D:$D,Deposits!$E:$E,$C18,Deposits!$F:$F,IK$2),"0")</f>
        <v>0</v>
      </c>
      <c r="IM18" s="4" t="str" cm="1">
        <f t="array" ref="IM18">IFERROR(INDEX(Deposits!$A:$A,MATCH(1,($C18=Deposits!$E:$E)*('Daily Report'!IK$2=Deposits!$F:$F),0)),"")</f>
        <v/>
      </c>
      <c r="IN18" s="20" t="str">
        <f>IFERROR(SUMIFS(#REF!,#REF!,$C18,#REF!,IK$2),"0")</f>
        <v>0</v>
      </c>
      <c r="IO18" s="20" t="str">
        <f>IFERROR(SUMIFS(#REF!,#REF!,$C18,#REF!,IK$2),"0")</f>
        <v>0</v>
      </c>
      <c r="IP18" s="20">
        <f t="shared" si="34"/>
        <v>0</v>
      </c>
      <c r="IQ18" s="20">
        <f t="shared" si="31"/>
        <v>0</v>
      </c>
    </row>
    <row r="19" spans="1:251" ht="15.75" customHeight="1" x14ac:dyDescent="0.3">
      <c r="A19" s="2">
        <v>16</v>
      </c>
      <c r="B19" s="38">
        <v>37309</v>
      </c>
      <c r="C19" s="38">
        <v>37309</v>
      </c>
      <c r="D19" s="8"/>
      <c r="E19" s="20">
        <f>IFERROR(SUMIFS(Due!$D:$D,Due!$C:$C,$C19,Due!$A:$A,E$2),0)</f>
        <v>0</v>
      </c>
      <c r="F19" s="20">
        <f>IFERROR(SUMIFS(Deposits!$D:$D,Deposits!$E:$E,$C19,Deposits!$F:$F,E$2),"0")</f>
        <v>0</v>
      </c>
      <c r="G19" s="4" t="str" cm="1">
        <f t="array" ref="G19">IFERROR(INDEX(Deposits!$A:$A,MATCH(1,($C19=Deposits!$E:$E)*('Daily Report'!E$2=Deposits!$F:$F),0)),"")</f>
        <v/>
      </c>
      <c r="H19" s="20" t="str">
        <f>IFERROR(SUMIFS(#REF!,#REF!,$C19,#REF!,E$2),"0")</f>
        <v>0</v>
      </c>
      <c r="I19" s="20" t="str">
        <f>IFERROR(SUMIFS(#REF!,#REF!,$C19,#REF!,E$2),"0")</f>
        <v>0</v>
      </c>
      <c r="J19" s="20">
        <f t="shared" si="0"/>
        <v>0</v>
      </c>
      <c r="K19" s="20">
        <f t="shared" si="1"/>
        <v>0</v>
      </c>
      <c r="L19" s="8"/>
      <c r="M19" s="20">
        <f>IFERROR(SUMIFS(Due!$D:$D,Due!$C:$C,$C19,Due!$A:$A,M$2),0)</f>
        <v>0</v>
      </c>
      <c r="N19" s="20">
        <f t="array" ref="N19">IFERROR(SUMIFS(Deposits!$D:$D,Deposits!$E:$E,$C19,Deposits!$F:$F,M$2),"0")</f>
        <v>0</v>
      </c>
      <c r="O19" s="4" t="str" cm="1">
        <f t="array" ref="O19">IFERROR(INDEX(Deposits!$A:$A,MATCH(1,($C19=Deposits!$E:$E)*('Daily Report'!M$2=Deposits!$F:$F),0)),"")</f>
        <v/>
      </c>
      <c r="P19" s="20" t="str">
        <f>IFERROR(SUMIFS(#REF!,#REF!,$C19,#REF!,M$2),"0")</f>
        <v>0</v>
      </c>
      <c r="Q19" s="20" t="str">
        <f>IFERROR(SUMIFS(#REF!,#REF!,$C19,#REF!,M$2),"0")</f>
        <v>0</v>
      </c>
      <c r="R19" s="20">
        <f t="shared" si="2"/>
        <v>0</v>
      </c>
      <c r="S19" s="20">
        <f>SUMIF($E$3:R$3,R$3,$E19:R19)</f>
        <v>0</v>
      </c>
      <c r="T19" s="8"/>
      <c r="U19" s="20">
        <f>IFERROR(SUMIFS(Due!$D:$D,Due!$C:$C,$C19,Due!$A:$A,U$2),0)</f>
        <v>0</v>
      </c>
      <c r="V19" s="20">
        <f t="array" ref="V19">IFERROR(SUMIFS(Deposits!$D:$D,Deposits!$E:$E,$C19,Deposits!$F:$F,U$2),"0")</f>
        <v>0</v>
      </c>
      <c r="W19" s="4" t="str" cm="1">
        <f t="array" ref="W19">IFERROR(INDEX(Deposits!$A:$A,MATCH(1,($C19=Deposits!$E:$E)*('Daily Report'!U$2=Deposits!$F:$F),0)),"")</f>
        <v/>
      </c>
      <c r="X19" s="20" t="str">
        <f>IFERROR(SUMIFS(#REF!,#REF!,$C19,#REF!,U$2),"0")</f>
        <v>0</v>
      </c>
      <c r="Y19" s="20" t="str">
        <f>IFERROR(SUMIFS(#REF!,#REF!,$C19,#REF!,U$2),"0")</f>
        <v>0</v>
      </c>
      <c r="Z19" s="20">
        <f t="shared" si="3"/>
        <v>0</v>
      </c>
      <c r="AA19" s="20">
        <f>SUMIF($E$3:Z$3,Z$3,$E19:Z19)</f>
        <v>0</v>
      </c>
      <c r="AB19" s="8"/>
      <c r="AC19" s="20">
        <f>IFERROR(SUMIFS(Due!$D:$D,Due!$C:$C,$C19,Due!$A:$A,AC$2),0)</f>
        <v>0</v>
      </c>
      <c r="AD19" s="20">
        <f t="array" ref="AD19">IFERROR(SUMIFS(Deposits!$D:$D,Deposits!$E:$E,$C19,Deposits!$F:$F,AC$2),"0")</f>
        <v>0</v>
      </c>
      <c r="AE19" s="4" t="str" cm="1">
        <f t="array" ref="AE19">IFERROR(INDEX(Deposits!$A:$A,MATCH(1,($C19=Deposits!$E:$E)*('Daily Report'!AC$2=Deposits!$F:$F),0)),"")</f>
        <v/>
      </c>
      <c r="AF19" s="20" t="str">
        <f>IFERROR(SUMIFS(#REF!,#REF!,$C19,#REF!,AC$2),"0")</f>
        <v>0</v>
      </c>
      <c r="AG19" s="20" t="str">
        <f>IFERROR(SUMIFS(#REF!,#REF!,$C19,#REF!,AC$2),"0")</f>
        <v>0</v>
      </c>
      <c r="AH19" s="20">
        <f t="shared" si="4"/>
        <v>0</v>
      </c>
      <c r="AI19" s="20">
        <f>SUMIF($E$3:AH$3,AH$3,$E19:AH19)</f>
        <v>0</v>
      </c>
      <c r="AJ19" s="8"/>
      <c r="AK19" s="20">
        <f>IFERROR(SUMIFS(Due!$D:$D,Due!$C:$C,$C19,Due!$A:$A,AK$2),0)</f>
        <v>0</v>
      </c>
      <c r="AL19" s="20">
        <f t="array" ref="AL19">IFERROR(SUMIFS(Deposits!$D:$D,Deposits!$E:$E,$C19,Deposits!$F:$F,AK$2),"0")</f>
        <v>0</v>
      </c>
      <c r="AM19" s="4" t="str" cm="1">
        <f t="array" ref="AM19">IFERROR(INDEX(Deposits!$A:$A,MATCH(1,($C19=Deposits!$E:$E)*('Daily Report'!AK$2=Deposits!$F:$F),0)),"")</f>
        <v/>
      </c>
      <c r="AN19" s="20" t="str">
        <f>IFERROR(SUMIFS(#REF!,#REF!,$C19,#REF!,AK$2),"0")</f>
        <v>0</v>
      </c>
      <c r="AO19" s="20" t="str">
        <f>IFERROR(SUMIFS(#REF!,#REF!,$C19,#REF!,AK$2),"0")</f>
        <v>0</v>
      </c>
      <c r="AP19" s="20">
        <f t="shared" si="5"/>
        <v>0</v>
      </c>
      <c r="AQ19" s="20">
        <f>SUMIF($E$3:AP$3,AP$3,$E19:AP19)</f>
        <v>0</v>
      </c>
      <c r="AR19" s="8"/>
      <c r="AS19" s="20">
        <f>IFERROR(SUMIFS(Due!$D:$D,Due!$C:$C,$C19,Due!$A:$A,AS$2),0)</f>
        <v>0</v>
      </c>
      <c r="AT19" s="20">
        <f t="array" ref="AT19">IFERROR(SUMIFS(Deposits!$D:$D,Deposits!$E:$E,$C19,Deposits!$F:$F,AS$2),"0")</f>
        <v>0</v>
      </c>
      <c r="AU19" s="4" t="str" cm="1">
        <f t="array" ref="AU19">IFERROR(INDEX(Deposits!$A:$A,MATCH(1,($C19=Deposits!$E:$E)*('Daily Report'!AS$2=Deposits!$F:$F),0)),"")</f>
        <v/>
      </c>
      <c r="AV19" s="20" t="str">
        <f>IFERROR(SUMIFS(#REF!,#REF!,$C19,#REF!,AS$2),"0")</f>
        <v>0</v>
      </c>
      <c r="AW19" s="20" t="str">
        <f>IFERROR(SUMIFS(#REF!,#REF!,$C19,#REF!,AS$2),"0")</f>
        <v>0</v>
      </c>
      <c r="AX19" s="20">
        <f t="shared" si="6"/>
        <v>0</v>
      </c>
      <c r="AY19" s="20">
        <f>SUMIF($E$3:AX$3,AX$3,$E19:AX19)</f>
        <v>0</v>
      </c>
      <c r="AZ19" s="8"/>
      <c r="BA19" s="20">
        <f>IFERROR(SUMIFS(Due!$D:$D,Due!$C:$C,$C19,Due!$A:$A,BA$2),0)</f>
        <v>0</v>
      </c>
      <c r="BB19" s="20">
        <f t="array" ref="BB19">IFERROR(SUMIFS(Deposits!$D:$D,Deposits!$E:$E,$C19,Deposits!$F:$F,BA$2),"0")</f>
        <v>0</v>
      </c>
      <c r="BC19" s="4" t="str" cm="1">
        <f t="array" ref="BC19">IFERROR(INDEX(Deposits!$A:$A,MATCH(1,($C19=Deposits!$E:$E)*('Daily Report'!BA$2=Deposits!$F:$F),0)),"")</f>
        <v/>
      </c>
      <c r="BD19" s="20" t="str">
        <f>IFERROR(SUMIFS(#REF!,#REF!,$C19,#REF!,BA$2),"0")</f>
        <v>0</v>
      </c>
      <c r="BE19" s="20" t="str">
        <f>IFERROR(SUMIFS(#REF!,#REF!,$C19,#REF!,BA$2),"0")</f>
        <v>0</v>
      </c>
      <c r="BF19" s="20">
        <f t="shared" si="7"/>
        <v>0</v>
      </c>
      <c r="BG19" s="20">
        <f>SUMIF($E$3:BF$3,BF$3,$E19:BF19)</f>
        <v>0</v>
      </c>
      <c r="BH19" s="8"/>
      <c r="BI19" s="20">
        <f>IFERROR(SUMIFS(Due!$D:$D,Due!$C:$C,$C19,Due!$A:$A,BI$2),0)</f>
        <v>0</v>
      </c>
      <c r="BJ19" s="20">
        <f t="array" ref="BJ19">IFERROR(SUMIFS(Deposits!$D:$D,Deposits!$E:$E,$C19,Deposits!$F:$F,BI$2),"0")</f>
        <v>0</v>
      </c>
      <c r="BK19" s="4" t="str" cm="1">
        <f t="array" ref="BK19">IFERROR(INDEX(Deposits!$A:$A,MATCH(1,($C19=Deposits!$E:$E)*('Daily Report'!BI$2=Deposits!$F:$F),0)),"")</f>
        <v/>
      </c>
      <c r="BL19" s="20" t="str">
        <f>IFERROR(SUMIFS(#REF!,#REF!,$C19,#REF!,BI$2),"0")</f>
        <v>0</v>
      </c>
      <c r="BM19" s="20" t="str">
        <f>IFERROR(SUMIFS(#REF!,#REF!,$C19,#REF!,BI$2),"0")</f>
        <v>0</v>
      </c>
      <c r="BN19" s="20">
        <f t="shared" si="8"/>
        <v>0</v>
      </c>
      <c r="BO19" s="20">
        <f>SUMIF($E$3:BN$3,BN$3,$E19:BN19)</f>
        <v>0</v>
      </c>
      <c r="BP19" s="8"/>
      <c r="BQ19" s="20">
        <f>IFERROR(SUMIFS(Due!$D:$D,Due!$C:$C,$C19,Due!$A:$A,BQ$2),0)</f>
        <v>0</v>
      </c>
      <c r="BR19" s="20">
        <f t="array" ref="BR19">IFERROR(SUMIFS(Deposits!$D:$D,Deposits!$E:$E,$C19,Deposits!$F:$F,BQ$2),"0")</f>
        <v>0</v>
      </c>
      <c r="BS19" s="4" t="str" cm="1">
        <f t="array" ref="BS19">IFERROR(INDEX(Deposits!$A:$A,MATCH(1,($C19=Deposits!$E:$E)*('Daily Report'!BQ$2=Deposits!$F:$F),0)),"")</f>
        <v/>
      </c>
      <c r="BT19" s="20" t="str">
        <f>IFERROR(SUMIFS(#REF!,#REF!,$C19,#REF!,BQ$2),"0")</f>
        <v>0</v>
      </c>
      <c r="BU19" s="20" t="str">
        <f>IFERROR(SUMIFS(#REF!,#REF!,$C19,#REF!,BQ$2),"0")</f>
        <v>0</v>
      </c>
      <c r="BV19" s="20">
        <f t="shared" si="9"/>
        <v>0</v>
      </c>
      <c r="BW19" s="20">
        <f>SUMIF($E$3:BV$3,BV$3,$E19:BV19)</f>
        <v>0</v>
      </c>
      <c r="BX19" s="8"/>
      <c r="BY19" s="20">
        <f>IFERROR(SUMIFS(Due!$D:$D,Due!$C:$C,$C19,Due!$A:$A,BY$2),0)</f>
        <v>602.01</v>
      </c>
      <c r="BZ19" s="20">
        <f t="array" ref="BZ19">IFERROR(SUMIFS(Deposits!$D:$D,Deposits!$E:$E,$C19,Deposits!$F:$F,BY$2),"0")</f>
        <v>0</v>
      </c>
      <c r="CA19" s="4" t="str" cm="1">
        <f t="array" ref="CA19">IFERROR(INDEX(Deposits!$A:$A,MATCH(1,($C19=Deposits!$E:$E)*('Daily Report'!BY$2=Deposits!$F:$F),0)),"")</f>
        <v/>
      </c>
      <c r="CB19" s="20" t="str">
        <f>IFERROR(SUMIFS(#REF!,#REF!,$C19,#REF!,BY$2),"0")</f>
        <v>0</v>
      </c>
      <c r="CC19" s="20" t="str">
        <f>IFERROR(SUMIFS(#REF!,#REF!,$C19,#REF!,BY$2),"0")</f>
        <v>0</v>
      </c>
      <c r="CD19" s="20">
        <f t="shared" si="10"/>
        <v>602.01</v>
      </c>
      <c r="CE19" s="20">
        <f>SUMIF($E$3:CD$3,CD$3,$E19:CD19)</f>
        <v>602.01</v>
      </c>
      <c r="CF19" s="8"/>
      <c r="CG19" s="20">
        <f>IFERROR(SUMIFS(Due!$D:$D,Due!$C:$C,$C19,Due!$A:$A,CG$2),0)</f>
        <v>0</v>
      </c>
      <c r="CH19" s="20">
        <f t="array" ref="CH19">IFERROR(SUMIFS(Deposits!$D:$D,Deposits!$E:$E,$C19,Deposits!$F:$F,CG$2),"0")</f>
        <v>0</v>
      </c>
      <c r="CI19" s="4" t="str" cm="1">
        <f t="array" ref="CI19">IFERROR(INDEX(Deposits!$A:$A,MATCH(1,($C19=Deposits!$E:$E)*('Daily Report'!CG$2=Deposits!$F:$F),0)),"")</f>
        <v/>
      </c>
      <c r="CJ19" s="20" t="str">
        <f>IFERROR(SUMIFS(#REF!,#REF!,$C19,#REF!,CG$2),"0")</f>
        <v>0</v>
      </c>
      <c r="CK19" s="20" t="str">
        <f>IFERROR(SUMIFS(#REF!,#REF!,$C19,#REF!,CG$2),"0")</f>
        <v>0</v>
      </c>
      <c r="CL19" s="20">
        <f t="shared" si="11"/>
        <v>0</v>
      </c>
      <c r="CM19" s="20">
        <f>SUMIF($E$3:CL$3,CL$3,$E19:CL19)</f>
        <v>602.01</v>
      </c>
      <c r="CN19" s="8"/>
      <c r="CO19" s="20">
        <f>IFERROR(SUMIFS(Due!$D:$D,Due!$C:$C,$C19,Due!$A:$A,CO$2),0)</f>
        <v>0</v>
      </c>
      <c r="CP19" s="20">
        <f t="array" ref="CP19">IFERROR(SUMIFS(Deposits!$D:$D,Deposits!$E:$E,$C19,Deposits!$F:$F,CO$2),"0")</f>
        <v>0</v>
      </c>
      <c r="CQ19" s="4" t="str" cm="1">
        <f t="array" ref="CQ19">IFERROR(INDEX(Deposits!$A:$A,MATCH(1,($C19=Deposits!$E:$E)*('Daily Report'!CO$2=Deposits!$F:$F),0)),"")</f>
        <v/>
      </c>
      <c r="CR19" s="20" t="str">
        <f>IFERROR(SUMIFS(#REF!,#REF!,$C19,#REF!,CO$2),"0")</f>
        <v>0</v>
      </c>
      <c r="CS19" s="20" t="str">
        <f>IFERROR(SUMIFS(#REF!,#REF!,$C19,#REF!,CO$2),"0")</f>
        <v>0</v>
      </c>
      <c r="CT19" s="20">
        <f t="shared" si="12"/>
        <v>0</v>
      </c>
      <c r="CU19" s="20">
        <f>SUMIF($E$3:CT$3,CT$3,$E19:CT19)</f>
        <v>602.01</v>
      </c>
      <c r="CV19" s="8"/>
      <c r="CW19" s="20">
        <f>IFERROR(SUMIFS(Due!$D:$D,Due!$C:$C,$C19,Due!$A:$A,CW$2),0)</f>
        <v>0</v>
      </c>
      <c r="CX19" s="20">
        <f t="array" ref="CX19">IFERROR(SUMIFS(Deposits!$D:$D,Deposits!$E:$E,$C19,Deposits!$F:$F,CW$2),"0")</f>
        <v>0</v>
      </c>
      <c r="CY19" s="4" t="str" cm="1">
        <f t="array" ref="CY19">IFERROR(INDEX(Deposits!$A:$A,MATCH(1,($C19=Deposits!$E:$E)*('Daily Report'!CW$2=Deposits!$F:$F),0)),"")</f>
        <v/>
      </c>
      <c r="CZ19" s="20" t="str">
        <f>IFERROR(SUMIFS(#REF!,#REF!,$C19,#REF!,CW$2),"0")</f>
        <v>0</v>
      </c>
      <c r="DA19" s="20" t="str">
        <f>IFERROR(SUMIFS(#REF!,#REF!,$C19,#REF!,CW$2),"0")</f>
        <v>0</v>
      </c>
      <c r="DB19" s="20">
        <f t="shared" si="13"/>
        <v>0</v>
      </c>
      <c r="DC19" s="20">
        <f>SUMIF($E$3:DB$3,DB$3,$E19:DB19)</f>
        <v>602.01</v>
      </c>
      <c r="DD19" s="8"/>
      <c r="DE19" s="20">
        <f>IFERROR(SUMIFS(Due!$D:$D,Due!$C:$C,$C19,Due!$A:$A,DE$2),0)</f>
        <v>0</v>
      </c>
      <c r="DF19" s="20">
        <f t="array" ref="DF19">IFERROR(SUMIFS(Deposits!$D:$D,Deposits!$E:$E,$C19,Deposits!$F:$F,DE$2),"0")</f>
        <v>0</v>
      </c>
      <c r="DG19" s="4" t="str" cm="1">
        <f t="array" ref="DG19">IFERROR(INDEX(Deposits!$A:$A,MATCH(1,($C19=Deposits!$E:$E)*('Daily Report'!DE$2=Deposits!$F:$F),0)),"")</f>
        <v/>
      </c>
      <c r="DH19" s="20" t="str">
        <f>IFERROR(SUMIFS(#REF!,#REF!,$C19,#REF!,DE$2),"0")</f>
        <v>0</v>
      </c>
      <c r="DI19" s="20" t="str">
        <f>IFERROR(SUMIFS(#REF!,#REF!,$C19,#REF!,DE$2),"0")</f>
        <v>0</v>
      </c>
      <c r="DJ19" s="20">
        <f t="shared" si="14"/>
        <v>0</v>
      </c>
      <c r="DK19" s="20">
        <f>SUMIF($E$3:DJ$3,DJ$3,$E19:DJ19)</f>
        <v>602.01</v>
      </c>
      <c r="DL19" s="8"/>
      <c r="DM19" s="20">
        <f>IFERROR(SUMIFS(Due!$D:$D,Due!$C:$C,$C19,Due!$A:$A,DM$2),0)</f>
        <v>0</v>
      </c>
      <c r="DN19" s="20">
        <f t="array" ref="DN19">IFERROR(SUMIFS(Deposits!$D:$D,Deposits!$E:$E,$C19,Deposits!$F:$F,DM$2),"0")</f>
        <v>0</v>
      </c>
      <c r="DO19" s="4" t="str" cm="1">
        <f t="array" ref="DO19">IFERROR(INDEX(Deposits!$A:$A,MATCH(1,($C19=Deposits!$E:$E)*('Daily Report'!DM$2=Deposits!$F:$F),0)),"")</f>
        <v/>
      </c>
      <c r="DP19" s="20" t="str">
        <f>IFERROR(SUMIFS(#REF!,#REF!,$C19,#REF!,DM$2),"0")</f>
        <v>0</v>
      </c>
      <c r="DQ19" s="20" t="str">
        <f>IFERROR(SUMIFS(#REF!,#REF!,$C19,#REF!,DM$2),"0")</f>
        <v>0</v>
      </c>
      <c r="DR19" s="20">
        <f t="shared" si="15"/>
        <v>0</v>
      </c>
      <c r="DS19" s="20">
        <f>SUMIF($E$3:DR$3,DR$3,$E19:DR19)</f>
        <v>602.01</v>
      </c>
      <c r="DT19" s="8"/>
      <c r="DU19" s="20">
        <f>IFERROR(SUMIFS(Due!$D:$D,Due!$C:$C,$C19,Due!$A:$A,DU$2),0)</f>
        <v>0</v>
      </c>
      <c r="DV19" s="20">
        <f t="array" ref="DV19">IFERROR(SUMIFS(Deposits!$D:$D,Deposits!$E:$E,$C19,Deposits!$F:$F,DU$2),"0")</f>
        <v>0</v>
      </c>
      <c r="DW19" s="4" t="str" cm="1">
        <f t="array" ref="DW19">IFERROR(INDEX(Deposits!$A:$A,MATCH(1,($C19=Deposits!$E:$E)*('Daily Report'!DU$2=Deposits!$F:$F),0)),"")</f>
        <v/>
      </c>
      <c r="DX19" s="20" t="str">
        <f>IFERROR(SUMIFS(#REF!,#REF!,$C19,#REF!,DU$2),"0")</f>
        <v>0</v>
      </c>
      <c r="DY19" s="20" t="str">
        <f>IFERROR(SUMIFS(#REF!,#REF!,$C19,#REF!,DU$2),"0")</f>
        <v>0</v>
      </c>
      <c r="DZ19" s="20">
        <f t="shared" si="16"/>
        <v>0</v>
      </c>
      <c r="EA19" s="20">
        <f>SUMIF($E$3:DZ$3,DZ$3,$E19:DZ19)</f>
        <v>602.01</v>
      </c>
      <c r="EB19" s="8"/>
      <c r="EC19" s="20">
        <f>IFERROR(SUMIFS(Due!$D:$D,Due!$C:$C,$C19,Due!$A:$A,EC$2),0)</f>
        <v>0</v>
      </c>
      <c r="ED19" s="20">
        <f t="array" ref="ED19">IFERROR(SUMIFS(Deposits!$D:$D,Deposits!$E:$E,$C19,Deposits!$F:$F,EC$2),"0")</f>
        <v>0</v>
      </c>
      <c r="EE19" s="4" t="str" cm="1">
        <f t="array" ref="EE19">IFERROR(INDEX(Deposits!$A:$A,MATCH(1,($C19=Deposits!$E:$E)*('Daily Report'!EC$2=Deposits!$F:$F),0)),"")</f>
        <v/>
      </c>
      <c r="EF19" s="20" t="str">
        <f>IFERROR(SUMIFS(#REF!,#REF!,$C19,#REF!,EC$2),"0")</f>
        <v>0</v>
      </c>
      <c r="EG19" s="20" t="str">
        <f>IFERROR(SUMIFS(#REF!,#REF!,$C19,#REF!,EC$2),"0")</f>
        <v>0</v>
      </c>
      <c r="EH19" s="20">
        <f t="shared" si="17"/>
        <v>0</v>
      </c>
      <c r="EI19" s="20">
        <f>SUMIF($E$3:EH$3,EH$3,$E19:EH19)</f>
        <v>602.01</v>
      </c>
      <c r="EJ19" s="8"/>
      <c r="EK19" s="20">
        <f>IFERROR(SUMIFS(Due!$D:$D,Due!$C:$C,$C19,Due!$A:$A,EK$2),0)</f>
        <v>0</v>
      </c>
      <c r="EL19" s="20">
        <f t="array" ref="EL19">IFERROR(SUMIFS(Deposits!$D:$D,Deposits!$E:$E,$C19,Deposits!$F:$F,EK$2),"0")</f>
        <v>0</v>
      </c>
      <c r="EM19" s="4" t="str" cm="1">
        <f t="array" ref="EM19">IFERROR(INDEX(Deposits!$A:$A,MATCH(1,($C19=Deposits!$E:$E)*('Daily Report'!EK$2=Deposits!$F:$F),0)),"")</f>
        <v/>
      </c>
      <c r="EN19" s="20" t="str">
        <f>IFERROR(SUMIFS(#REF!,#REF!,$C19,#REF!,EK$2),"0")</f>
        <v>0</v>
      </c>
      <c r="EO19" s="20" t="str">
        <f>IFERROR(SUMIFS(#REF!,#REF!,$C19,#REF!,EK$2),"0")</f>
        <v>0</v>
      </c>
      <c r="EP19" s="20">
        <f t="shared" si="18"/>
        <v>0</v>
      </c>
      <c r="EQ19" s="20">
        <f>SUMIF($E$3:EP$3,EP$3,$E19:EP19)</f>
        <v>602.01</v>
      </c>
      <c r="ER19" s="8"/>
      <c r="ES19" s="20">
        <f>IFERROR(SUMIFS(Due!$D:$D,Due!$C:$C,$C19,Due!$A:$A,ES$2),0)</f>
        <v>0</v>
      </c>
      <c r="ET19" s="20">
        <f t="array" ref="ET19">IFERROR(SUMIFS(Deposits!$D:$D,Deposits!$E:$E,$C19,Deposits!$F:$F,ES$2),"0")</f>
        <v>0</v>
      </c>
      <c r="EU19" s="4" t="str" cm="1">
        <f t="array" ref="EU19">IFERROR(INDEX(Deposits!$A:$A,MATCH(1,($C19=Deposits!$E:$E)*('Daily Report'!ES$2=Deposits!$F:$F),0)),"")</f>
        <v/>
      </c>
      <c r="EV19" s="20" t="str">
        <f>IFERROR(SUMIFS(#REF!,#REF!,$C19,#REF!,ES$2),"0")</f>
        <v>0</v>
      </c>
      <c r="EW19" s="20" t="str">
        <f>IFERROR(SUMIFS(#REF!,#REF!,$C19,#REF!,ES$2),"0")</f>
        <v>0</v>
      </c>
      <c r="EX19" s="20">
        <f t="shared" si="19"/>
        <v>0</v>
      </c>
      <c r="EY19" s="20">
        <f>SUMIF($E$3:EX$3,EX$3,$E19:EX19)</f>
        <v>602.01</v>
      </c>
      <c r="EZ19" s="8"/>
      <c r="FA19" s="20">
        <f>IFERROR(SUMIFS(Due!$D:$D,Due!$C:$C,$C19,Due!$A:$A,FA$2),0)</f>
        <v>0</v>
      </c>
      <c r="FB19" s="20">
        <f t="array" ref="FB19">IFERROR(SUMIFS(Deposits!$D:$D,Deposits!$E:$E,$C19,Deposits!$F:$F,FA$2),"0")</f>
        <v>0</v>
      </c>
      <c r="FC19" s="4" t="str" cm="1">
        <f t="array" ref="FC19">IFERROR(INDEX(Deposits!$A:$A,MATCH(1,($C19=Deposits!$E:$E)*('Daily Report'!FA$2=Deposits!$F:$F),0)),"")</f>
        <v/>
      </c>
      <c r="FD19" s="20" t="str">
        <f>IFERROR(SUMIFS(#REF!,#REF!,$C19,#REF!,FA$2),"0")</f>
        <v>0</v>
      </c>
      <c r="FE19" s="20" t="str">
        <f>IFERROR(SUMIFS(#REF!,#REF!,$C19,#REF!,FA$2),"0")</f>
        <v>0</v>
      </c>
      <c r="FF19" s="20">
        <f t="shared" si="20"/>
        <v>0</v>
      </c>
      <c r="FG19" s="20">
        <f>SUMIF($E$3:FF$3,FF$3,$E19:FF19)</f>
        <v>602.01</v>
      </c>
      <c r="FH19" s="8"/>
      <c r="FI19" s="20">
        <f>IFERROR(SUMIFS(Due!$D:$D,Due!$C:$C,$C19,Due!$A:$A,FI$2),0)</f>
        <v>0</v>
      </c>
      <c r="FJ19" s="20">
        <f t="array" ref="FJ19">IFERROR(SUMIFS(Deposits!$D:$D,Deposits!$E:$E,$C19,Deposits!$F:$F,FI$2),"0")</f>
        <v>0</v>
      </c>
      <c r="FK19" s="4" t="str" cm="1">
        <f t="array" ref="FK19">IFERROR(INDEX(Deposits!$A:$A,MATCH(1,($C19=Deposits!$E:$E)*('Daily Report'!FI$2=Deposits!$F:$F),0)),"")</f>
        <v/>
      </c>
      <c r="FL19" s="20" t="str">
        <f>IFERROR(SUMIFS(#REF!,#REF!,$C19,#REF!,FI$2),"0")</f>
        <v>0</v>
      </c>
      <c r="FM19" s="20" t="str">
        <f>IFERROR(SUMIFS(#REF!,#REF!,$C19,#REF!,FI$2),"0")</f>
        <v>0</v>
      </c>
      <c r="FN19" s="20">
        <f t="shared" si="21"/>
        <v>0</v>
      </c>
      <c r="FO19" s="20">
        <f>SUMIF($E$3:FN$3,FN$3,$E19:FN19)</f>
        <v>602.01</v>
      </c>
      <c r="FP19" s="8"/>
      <c r="FQ19" s="20">
        <f>IFERROR(SUMIFS(Due!$D:$D,Due!$C:$C,$C19,Due!$A:$A,FQ$2),0)</f>
        <v>0</v>
      </c>
      <c r="FR19" s="20">
        <f t="array" ref="FR19">IFERROR(SUMIFS(Deposits!$D:$D,Deposits!$E:$E,$C19,Deposits!$F:$F,FQ$2),"0")</f>
        <v>0</v>
      </c>
      <c r="FS19" s="4" t="str" cm="1">
        <f t="array" ref="FS19">IFERROR(INDEX(Deposits!$A:$A,MATCH(1,($C19=Deposits!$E:$E)*('Daily Report'!FQ$2=Deposits!$F:$F),0)),"")</f>
        <v/>
      </c>
      <c r="FT19" s="20" t="str">
        <f>IFERROR(SUMIFS(#REF!,#REF!,$C19,#REF!,FQ$2),"0")</f>
        <v>0</v>
      </c>
      <c r="FU19" s="20" t="str">
        <f>IFERROR(SUMIFS(#REF!,#REF!,$C19,#REF!,FQ$2),"0")</f>
        <v>0</v>
      </c>
      <c r="FV19" s="20">
        <f t="shared" si="22"/>
        <v>0</v>
      </c>
      <c r="FW19" s="20">
        <f>SUMIF($E$3:FV$3,FV$3,$E19:FV19)</f>
        <v>602.01</v>
      </c>
      <c r="FX19" s="8"/>
      <c r="FY19" s="20">
        <f>IFERROR(SUMIFS(Due!$D:$D,Due!$C:$C,$C19,Due!$A:$A,FY$2),0)</f>
        <v>0</v>
      </c>
      <c r="FZ19" s="20">
        <f t="array" ref="FZ19">IFERROR(SUMIFS(Deposits!$D:$D,Deposits!$E:$E,$C19,Deposits!$F:$F,FY$2),"0")</f>
        <v>0</v>
      </c>
      <c r="GA19" s="4" t="str" cm="1">
        <f t="array" ref="GA19">IFERROR(INDEX(Deposits!$A:$A,MATCH(1,($C19=Deposits!$E:$E)*('Daily Report'!FY$2=Deposits!$F:$F),0)),"")</f>
        <v/>
      </c>
      <c r="GB19" s="20" t="str">
        <f>IFERROR(SUMIFS(#REF!,#REF!,$C19,#REF!,FY$2),"0")</f>
        <v>0</v>
      </c>
      <c r="GC19" s="20" t="str">
        <f>IFERROR(SUMIFS(#REF!,#REF!,$C19,#REF!,FY$2),"0")</f>
        <v>0</v>
      </c>
      <c r="GD19" s="20">
        <f t="shared" si="23"/>
        <v>0</v>
      </c>
      <c r="GE19" s="20">
        <f>SUMIF($E$3:GD$3,GD$3,$E19:GD19)</f>
        <v>602.01</v>
      </c>
      <c r="GF19" s="8"/>
      <c r="GG19" s="20">
        <f>IFERROR(SUMIFS(Due!$D:$D,Due!$C:$C,$C19,Due!$A:$A,GG$2),0)</f>
        <v>0</v>
      </c>
      <c r="GH19" s="20">
        <f t="array" ref="GH19">IFERROR(SUMIFS(Deposits!$D:$D,Deposits!$E:$E,$C19,Deposits!$F:$F,GG$2),"0")</f>
        <v>0</v>
      </c>
      <c r="GI19" s="4" t="str" cm="1">
        <f t="array" ref="GI19">IFERROR(INDEX(Deposits!$A:$A,MATCH(1,($C19=Deposits!$E:$E)*('Daily Report'!GG$2=Deposits!$F:$F),0)),"")</f>
        <v/>
      </c>
      <c r="GJ19" s="20" t="str">
        <f>IFERROR(SUMIFS(#REF!,#REF!,$C19,#REF!,GG$2),"0")</f>
        <v>0</v>
      </c>
      <c r="GK19" s="20" t="str">
        <f>IFERROR(SUMIFS(#REF!,#REF!,$C19,#REF!,GG$2),"0")</f>
        <v>0</v>
      </c>
      <c r="GL19" s="20">
        <f t="shared" si="24"/>
        <v>0</v>
      </c>
      <c r="GM19" s="20">
        <f>SUMIF($E$3:GL$3,GL$3,$E19:GL19)</f>
        <v>602.01</v>
      </c>
      <c r="GN19" s="8"/>
      <c r="GO19" s="20">
        <f>IFERROR(SUMIFS(Due!$D:$D,Due!$C:$C,$C19,Due!$A:$A,GO$2),0)</f>
        <v>0</v>
      </c>
      <c r="GP19" s="20">
        <f t="array" ref="GP19">IFERROR(SUMIFS(Deposits!$D:$D,Deposits!$E:$E,$C19,Deposits!$F:$F,GO$2),"0")</f>
        <v>0</v>
      </c>
      <c r="GQ19" s="4" t="str" cm="1">
        <f t="array" ref="GQ19">IFERROR(INDEX(Deposits!$A:$A,MATCH(1,($C19=Deposits!$E:$E)*('Daily Report'!GO$2=Deposits!$F:$F),0)),"")</f>
        <v/>
      </c>
      <c r="GR19" s="20" t="str">
        <f>IFERROR(SUMIFS(#REF!,#REF!,$C19,#REF!,GO$2),"0")</f>
        <v>0</v>
      </c>
      <c r="GS19" s="20" t="str">
        <f>IFERROR(SUMIFS(#REF!,#REF!,$C19,#REF!,GO$2),"0")</f>
        <v>0</v>
      </c>
      <c r="GT19" s="20">
        <f t="shared" si="25"/>
        <v>0</v>
      </c>
      <c r="GU19" s="20">
        <f>SUMIF($E$3:GT$3,GT$3,$E19:GT19)</f>
        <v>602.01</v>
      </c>
      <c r="GV19" s="8"/>
      <c r="GW19" s="20">
        <f>IFERROR(SUMIFS(Due!$D:$D,Due!$C:$C,$C19,Due!$A:$A,GW$2),0)</f>
        <v>0</v>
      </c>
      <c r="GX19" s="20">
        <f t="array" ref="GX19">IFERROR(SUMIFS(Deposits!$D:$D,Deposits!$E:$E,$C19,Deposits!$F:$F,GW$2),"0")</f>
        <v>0</v>
      </c>
      <c r="GY19" s="4" t="str" cm="1">
        <f t="array" ref="GY19">IFERROR(INDEX(Deposits!$A:$A,MATCH(1,($C19=Deposits!$E:$E)*('Daily Report'!GW$2=Deposits!$F:$F),0)),"")</f>
        <v/>
      </c>
      <c r="GZ19" s="20" t="str">
        <f>IFERROR(SUMIFS(#REF!,#REF!,$C19,#REF!,GW$2),"0")</f>
        <v>0</v>
      </c>
      <c r="HA19" s="20" t="str">
        <f>IFERROR(SUMIFS(#REF!,#REF!,$C19,#REF!,GW$2),"0")</f>
        <v>0</v>
      </c>
      <c r="HB19" s="20">
        <f t="shared" si="26"/>
        <v>0</v>
      </c>
      <c r="HC19" s="20">
        <f>SUMIF($E$3:HB$3,HB$3,$E19:HB19)</f>
        <v>602.01</v>
      </c>
      <c r="HD19" s="8"/>
      <c r="HE19" s="20">
        <f>IFERROR(SUMIFS(Due!$D:$D,Due!$C:$C,$C19,Due!$A:$A,HE$2),0)</f>
        <v>0</v>
      </c>
      <c r="HF19" s="20">
        <f t="array" ref="HF19">IFERROR(SUMIFS(Deposits!$D:$D,Deposits!$E:$E,$C19,Deposits!$F:$F,HE$2),"0")</f>
        <v>0</v>
      </c>
      <c r="HG19" s="4" t="str" cm="1">
        <f t="array" ref="HG19">IFERROR(INDEX(Deposits!$A:$A,MATCH(1,($C19=Deposits!$E:$E)*('Daily Report'!HE$2=Deposits!$F:$F),0)),"")</f>
        <v/>
      </c>
      <c r="HH19" s="20" t="str">
        <f>IFERROR(SUMIFS(#REF!,#REF!,$C19,#REF!,HE$2),"0")</f>
        <v>0</v>
      </c>
      <c r="HI19" s="20" t="str">
        <f>IFERROR(SUMIFS(#REF!,#REF!,$C19,#REF!,HE$2),"0")</f>
        <v>0</v>
      </c>
      <c r="HJ19" s="20">
        <f t="shared" si="27"/>
        <v>0</v>
      </c>
      <c r="HK19" s="20">
        <f>SUMIF($E$3:HJ$3,HJ$3,$E19:HJ19)</f>
        <v>602.01</v>
      </c>
      <c r="HL19" s="8"/>
      <c r="HM19" s="20">
        <f>IFERROR(SUMIFS(Due!$D:$D,Due!$C:$C,$C19,Due!$A:$A,HM$2),0)</f>
        <v>0</v>
      </c>
      <c r="HN19" s="20">
        <f t="array" ref="HN19">IFERROR(SUMIFS(Deposits!$D:$D,Deposits!$E:$E,$C19,Deposits!$F:$F,HM$2),"0")</f>
        <v>0</v>
      </c>
      <c r="HO19" s="4" t="str" cm="1">
        <f t="array" ref="HO19">IFERROR(INDEX(Deposits!$A:$A,MATCH(1,($C19=Deposits!$E:$E)*('Daily Report'!HM$2=Deposits!$F:$F),0)),"")</f>
        <v/>
      </c>
      <c r="HP19" s="20" t="str">
        <f>IFERROR(SUMIFS(#REF!,#REF!,$C19,#REF!,HM$2),"0")</f>
        <v>0</v>
      </c>
      <c r="HQ19" s="20" t="str">
        <f>IFERROR(SUMIFS(#REF!,#REF!,$C19,#REF!,HM$2),"0")</f>
        <v>0</v>
      </c>
      <c r="HR19" s="20">
        <f t="shared" si="28"/>
        <v>0</v>
      </c>
      <c r="HS19" s="20">
        <f>SUMIF($E$3:HR$3,HR$3,$E19:HR19)</f>
        <v>602.01</v>
      </c>
      <c r="HT19" s="8"/>
      <c r="HU19" s="20">
        <f>IFERROR(SUMIFS(Due!$D:$D,Due!$C:$C,$C19,Due!$A:$A,HU$2),0)</f>
        <v>0</v>
      </c>
      <c r="HV19" s="20">
        <f t="array" ref="HV19">IFERROR(SUMIFS(Deposits!$D:$D,Deposits!$E:$E,$C19,Deposits!$F:$F,HU$2),"0")</f>
        <v>0</v>
      </c>
      <c r="HW19" s="4" t="str" cm="1">
        <f t="array" ref="HW19">IFERROR(INDEX(Deposits!$A:$A,MATCH(1,($C19=Deposits!$E:$E)*('Daily Report'!HU$2=Deposits!$F:$F),0)),"")</f>
        <v/>
      </c>
      <c r="HX19" s="20" t="str">
        <f>IFERROR(SUMIFS(#REF!,#REF!,$C19,#REF!,HU$2),"0")</f>
        <v>0</v>
      </c>
      <c r="HY19" s="20" t="str">
        <f>IFERROR(SUMIFS(#REF!,#REF!,$C19,#REF!,HU$2),"0")</f>
        <v>0</v>
      </c>
      <c r="HZ19" s="20">
        <f t="shared" si="51"/>
        <v>0</v>
      </c>
      <c r="IA19" s="20">
        <f t="shared" si="52"/>
        <v>602.01</v>
      </c>
      <c r="IB19" s="8"/>
      <c r="IC19" s="20">
        <f>IFERROR(SUMIFS(Due!$D:$D,Due!$C:$C,$C19,Due!$A:$A,IC$2),0)</f>
        <v>0</v>
      </c>
      <c r="ID19" s="20">
        <f t="array" ref="ID19">IFERROR(SUMIFS(Deposits!$D:$D,Deposits!$E:$E,$C19,Deposits!$F:$F,IC$2),"0")</f>
        <v>0</v>
      </c>
      <c r="IE19" s="4" t="str" cm="1">
        <f t="array" ref="IE19">IFERROR(INDEX(Deposits!$A:$A,MATCH(1,($C19=Deposits!$E:$E)*('Daily Report'!IC$2=Deposits!$F:$F),0)),"")</f>
        <v/>
      </c>
      <c r="IF19" s="20" t="str">
        <f>IFERROR(SUMIFS(#REF!,#REF!,$C19,#REF!,IC$2),"0")</f>
        <v>0</v>
      </c>
      <c r="IG19" s="20" t="str">
        <f>IFERROR(SUMIFS(#REF!,#REF!,$C19,#REF!,IC$2),"0")</f>
        <v>0</v>
      </c>
      <c r="IH19" s="20">
        <f t="shared" si="33"/>
        <v>0</v>
      </c>
      <c r="II19" s="20">
        <f t="shared" si="30"/>
        <v>602.01</v>
      </c>
      <c r="IJ19" s="8"/>
      <c r="IK19" s="20">
        <f>IFERROR(SUMIFS(Due!$D:$D,Due!$C:$C,$C19,Due!$A:$A,IK$2),0)</f>
        <v>0</v>
      </c>
      <c r="IL19" s="20">
        <f t="array" ref="IL19">IFERROR(SUMIFS(Deposits!$D:$D,Deposits!$E:$E,$C19,Deposits!$F:$F,IK$2),"0")</f>
        <v>0</v>
      </c>
      <c r="IM19" s="4" t="str" cm="1">
        <f t="array" ref="IM19">IFERROR(INDEX(Deposits!$A:$A,MATCH(1,($C19=Deposits!$E:$E)*('Daily Report'!IK$2=Deposits!$F:$F),0)),"")</f>
        <v/>
      </c>
      <c r="IN19" s="20" t="str">
        <f>IFERROR(SUMIFS(#REF!,#REF!,$C19,#REF!,IK$2),"0")</f>
        <v>0</v>
      </c>
      <c r="IO19" s="20" t="str">
        <f>IFERROR(SUMIFS(#REF!,#REF!,$C19,#REF!,IK$2),"0")</f>
        <v>0</v>
      </c>
      <c r="IP19" s="20">
        <f t="shared" si="34"/>
        <v>0</v>
      </c>
      <c r="IQ19" s="20">
        <f t="shared" si="31"/>
        <v>602.01</v>
      </c>
    </row>
    <row r="20" spans="1:251" ht="15.75" customHeight="1" x14ac:dyDescent="0.3">
      <c r="A20" s="2">
        <v>17</v>
      </c>
      <c r="B20" s="38">
        <v>37310</v>
      </c>
      <c r="C20" s="38">
        <v>37310</v>
      </c>
      <c r="D20" s="8"/>
      <c r="E20" s="20">
        <f>IFERROR(SUMIFS(Due!$D:$D,Due!$C:$C,$C20,Due!$A:$A,E$2),0)</f>
        <v>0</v>
      </c>
      <c r="F20" s="20">
        <f>IFERROR(SUMIFS(Deposits!$D:$D,Deposits!$E:$E,$C20,Deposits!$F:$F,E$2),"0")</f>
        <v>0</v>
      </c>
      <c r="G20" s="4" t="str" cm="1">
        <f t="array" ref="G20">IFERROR(INDEX(Deposits!$A:$A,MATCH(1,($C20=Deposits!$E:$E)*('Daily Report'!E$2=Deposits!$F:$F),0)),"")</f>
        <v/>
      </c>
      <c r="H20" s="20" t="str">
        <f>IFERROR(SUMIFS(#REF!,#REF!,$C20,#REF!,E$2),"0")</f>
        <v>0</v>
      </c>
      <c r="I20" s="20" t="str">
        <f>IFERROR(SUMIFS(#REF!,#REF!,$C20,#REF!,E$2),"0")</f>
        <v>0</v>
      </c>
      <c r="J20" s="20">
        <f t="shared" si="0"/>
        <v>0</v>
      </c>
      <c r="K20" s="20">
        <f t="shared" si="1"/>
        <v>0</v>
      </c>
      <c r="L20" s="8"/>
      <c r="M20" s="20">
        <f>IFERROR(SUMIFS(Due!$D:$D,Due!$C:$C,$C20,Due!$A:$A,M$2),0)</f>
        <v>0</v>
      </c>
      <c r="N20" s="20">
        <f t="array" ref="N20">IFERROR(SUMIFS(Deposits!$D:$D,Deposits!$E:$E,$C20,Deposits!$F:$F,M$2),"0")</f>
        <v>0</v>
      </c>
      <c r="O20" s="4" t="str" cm="1">
        <f t="array" ref="O20">IFERROR(INDEX(Deposits!$A:$A,MATCH(1,($C20=Deposits!$E:$E)*('Daily Report'!M$2=Deposits!$F:$F),0)),"")</f>
        <v/>
      </c>
      <c r="P20" s="20" t="str">
        <f>IFERROR(SUMIFS(#REF!,#REF!,$C20,#REF!,M$2),"0")</f>
        <v>0</v>
      </c>
      <c r="Q20" s="20" t="str">
        <f>IFERROR(SUMIFS(#REF!,#REF!,$C20,#REF!,M$2),"0")</f>
        <v>0</v>
      </c>
      <c r="R20" s="20">
        <f t="shared" si="2"/>
        <v>0</v>
      </c>
      <c r="S20" s="20">
        <f>SUMIF($E$3:R$3,R$3,$E20:R20)</f>
        <v>0</v>
      </c>
      <c r="T20" s="8"/>
      <c r="U20" s="20">
        <f>IFERROR(SUMIFS(Due!$D:$D,Due!$C:$C,$C20,Due!$A:$A,U$2),0)</f>
        <v>0</v>
      </c>
      <c r="V20" s="20">
        <f t="array" ref="V20">IFERROR(SUMIFS(Deposits!$D:$D,Deposits!$E:$E,$C20,Deposits!$F:$F,U$2),"0")</f>
        <v>0</v>
      </c>
      <c r="W20" s="4" t="str" cm="1">
        <f t="array" ref="W20">IFERROR(INDEX(Deposits!$A:$A,MATCH(1,($C20=Deposits!$E:$E)*('Daily Report'!U$2=Deposits!$F:$F),0)),"")</f>
        <v/>
      </c>
      <c r="X20" s="20" t="str">
        <f>IFERROR(SUMIFS(#REF!,#REF!,$C20,#REF!,U$2),"0")</f>
        <v>0</v>
      </c>
      <c r="Y20" s="20" t="str">
        <f>IFERROR(SUMIFS(#REF!,#REF!,$C20,#REF!,U$2),"0")</f>
        <v>0</v>
      </c>
      <c r="Z20" s="20">
        <f t="shared" si="3"/>
        <v>0</v>
      </c>
      <c r="AA20" s="20">
        <f>SUMIF($E$3:Z$3,Z$3,$E20:Z20)</f>
        <v>0</v>
      </c>
      <c r="AB20" s="8"/>
      <c r="AC20" s="20">
        <f>IFERROR(SUMIFS(Due!$D:$D,Due!$C:$C,$C20,Due!$A:$A,AC$2),0)</f>
        <v>0</v>
      </c>
      <c r="AD20" s="20">
        <f t="array" ref="AD20">IFERROR(SUMIFS(Deposits!$D:$D,Deposits!$E:$E,$C20,Deposits!$F:$F,AC$2),"0")</f>
        <v>0</v>
      </c>
      <c r="AE20" s="4" t="str" cm="1">
        <f t="array" ref="AE20">IFERROR(INDEX(Deposits!$A:$A,MATCH(1,($C20=Deposits!$E:$E)*('Daily Report'!AC$2=Deposits!$F:$F),0)),"")</f>
        <v/>
      </c>
      <c r="AF20" s="20" t="str">
        <f>IFERROR(SUMIFS(#REF!,#REF!,$C20,#REF!,AC$2),"0")</f>
        <v>0</v>
      </c>
      <c r="AG20" s="20" t="str">
        <f>IFERROR(SUMIFS(#REF!,#REF!,$C20,#REF!,AC$2),"0")</f>
        <v>0</v>
      </c>
      <c r="AH20" s="20">
        <f t="shared" si="4"/>
        <v>0</v>
      </c>
      <c r="AI20" s="20">
        <f>SUMIF($E$3:AH$3,AH$3,$E20:AH20)</f>
        <v>0</v>
      </c>
      <c r="AJ20" s="8"/>
      <c r="AK20" s="20">
        <f>IFERROR(SUMIFS(Due!$D:$D,Due!$C:$C,$C20,Due!$A:$A,AK$2),0)</f>
        <v>0</v>
      </c>
      <c r="AL20" s="20">
        <f t="array" ref="AL20">IFERROR(SUMIFS(Deposits!$D:$D,Deposits!$E:$E,$C20,Deposits!$F:$F,AK$2),"0")</f>
        <v>0</v>
      </c>
      <c r="AM20" s="4" t="str" cm="1">
        <f t="array" ref="AM20">IFERROR(INDEX(Deposits!$A:$A,MATCH(1,($C20=Deposits!$E:$E)*('Daily Report'!AK$2=Deposits!$F:$F),0)),"")</f>
        <v/>
      </c>
      <c r="AN20" s="20" t="str">
        <f>IFERROR(SUMIFS(#REF!,#REF!,$C20,#REF!,AK$2),"0")</f>
        <v>0</v>
      </c>
      <c r="AO20" s="20" t="str">
        <f>IFERROR(SUMIFS(#REF!,#REF!,$C20,#REF!,AK$2),"0")</f>
        <v>0</v>
      </c>
      <c r="AP20" s="20">
        <f t="shared" si="5"/>
        <v>0</v>
      </c>
      <c r="AQ20" s="20">
        <f>SUMIF($E$3:AP$3,AP$3,$E20:AP20)</f>
        <v>0</v>
      </c>
      <c r="AR20" s="8"/>
      <c r="AS20" s="20">
        <f>IFERROR(SUMIFS(Due!$D:$D,Due!$C:$C,$C20,Due!$A:$A,AS$2),0)</f>
        <v>0</v>
      </c>
      <c r="AT20" s="20">
        <f t="array" ref="AT20">IFERROR(SUMIFS(Deposits!$D:$D,Deposits!$E:$E,$C20,Deposits!$F:$F,AS$2),"0")</f>
        <v>0</v>
      </c>
      <c r="AU20" s="4" t="str" cm="1">
        <f t="array" ref="AU20">IFERROR(INDEX(Deposits!$A:$A,MATCH(1,($C20=Deposits!$E:$E)*('Daily Report'!AS$2=Deposits!$F:$F),0)),"")</f>
        <v/>
      </c>
      <c r="AV20" s="20" t="str">
        <f>IFERROR(SUMIFS(#REF!,#REF!,$C20,#REF!,AS$2),"0")</f>
        <v>0</v>
      </c>
      <c r="AW20" s="20" t="str">
        <f>IFERROR(SUMIFS(#REF!,#REF!,$C20,#REF!,AS$2),"0")</f>
        <v>0</v>
      </c>
      <c r="AX20" s="20">
        <f t="shared" si="6"/>
        <v>0</v>
      </c>
      <c r="AY20" s="20">
        <f>SUMIF($E$3:AX$3,AX$3,$E20:AX20)</f>
        <v>0</v>
      </c>
      <c r="AZ20" s="8"/>
      <c r="BA20" s="20">
        <f>IFERROR(SUMIFS(Due!$D:$D,Due!$C:$C,$C20,Due!$A:$A,BA$2),0)</f>
        <v>0</v>
      </c>
      <c r="BB20" s="20">
        <f t="array" ref="BB20">IFERROR(SUMIFS(Deposits!$D:$D,Deposits!$E:$E,$C20,Deposits!$F:$F,BA$2),"0")</f>
        <v>0</v>
      </c>
      <c r="BC20" s="4" t="str" cm="1">
        <f t="array" ref="BC20">IFERROR(INDEX(Deposits!$A:$A,MATCH(1,($C20=Deposits!$E:$E)*('Daily Report'!BA$2=Deposits!$F:$F),0)),"")</f>
        <v/>
      </c>
      <c r="BD20" s="20" t="str">
        <f>IFERROR(SUMIFS(#REF!,#REF!,$C20,#REF!,BA$2),"0")</f>
        <v>0</v>
      </c>
      <c r="BE20" s="20" t="str">
        <f>IFERROR(SUMIFS(#REF!,#REF!,$C20,#REF!,BA$2),"0")</f>
        <v>0</v>
      </c>
      <c r="BF20" s="20">
        <f t="shared" si="7"/>
        <v>0</v>
      </c>
      <c r="BG20" s="20">
        <f>SUMIF($E$3:BF$3,BF$3,$E20:BF20)</f>
        <v>0</v>
      </c>
      <c r="BH20" s="8"/>
      <c r="BI20" s="20">
        <f>IFERROR(SUMIFS(Due!$D:$D,Due!$C:$C,$C20,Due!$A:$A,BI$2),0)</f>
        <v>0</v>
      </c>
      <c r="BJ20" s="20">
        <f t="array" ref="BJ20">IFERROR(SUMIFS(Deposits!$D:$D,Deposits!$E:$E,$C20,Deposits!$F:$F,BI$2),"0")</f>
        <v>0</v>
      </c>
      <c r="BK20" s="4" t="str" cm="1">
        <f t="array" ref="BK20">IFERROR(INDEX(Deposits!$A:$A,MATCH(1,($C20=Deposits!$E:$E)*('Daily Report'!BI$2=Deposits!$F:$F),0)),"")</f>
        <v/>
      </c>
      <c r="BL20" s="20" t="str">
        <f>IFERROR(SUMIFS(#REF!,#REF!,$C20,#REF!,BI$2),"0")</f>
        <v>0</v>
      </c>
      <c r="BM20" s="20" t="str">
        <f>IFERROR(SUMIFS(#REF!,#REF!,$C20,#REF!,BI$2),"0")</f>
        <v>0</v>
      </c>
      <c r="BN20" s="20">
        <f t="shared" si="8"/>
        <v>0</v>
      </c>
      <c r="BO20" s="20">
        <f>SUMIF($E$3:BN$3,BN$3,$E20:BN20)</f>
        <v>0</v>
      </c>
      <c r="BP20" s="8"/>
      <c r="BQ20" s="20">
        <f>IFERROR(SUMIFS(Due!$D:$D,Due!$C:$C,$C20,Due!$A:$A,BQ$2),0)</f>
        <v>0</v>
      </c>
      <c r="BR20" s="20">
        <f t="array" ref="BR20">IFERROR(SUMIFS(Deposits!$D:$D,Deposits!$E:$E,$C20,Deposits!$F:$F,BQ$2),"0")</f>
        <v>0</v>
      </c>
      <c r="BS20" s="4" t="str" cm="1">
        <f t="array" ref="BS20">IFERROR(INDEX(Deposits!$A:$A,MATCH(1,($C20=Deposits!$E:$E)*('Daily Report'!BQ$2=Deposits!$F:$F),0)),"")</f>
        <v/>
      </c>
      <c r="BT20" s="20" t="str">
        <f>IFERROR(SUMIFS(#REF!,#REF!,$C20,#REF!,BQ$2),"0")</f>
        <v>0</v>
      </c>
      <c r="BU20" s="20" t="str">
        <f>IFERROR(SUMIFS(#REF!,#REF!,$C20,#REF!,BQ$2),"0")</f>
        <v>0</v>
      </c>
      <c r="BV20" s="20">
        <f t="shared" si="9"/>
        <v>0</v>
      </c>
      <c r="BW20" s="20">
        <f>SUMIF($E$3:BV$3,BV$3,$E20:BV20)</f>
        <v>0</v>
      </c>
      <c r="BX20" s="8"/>
      <c r="BY20" s="20">
        <f>IFERROR(SUMIFS(Due!$D:$D,Due!$C:$C,$C20,Due!$A:$A,BY$2),0)</f>
        <v>226.7</v>
      </c>
      <c r="BZ20" s="20">
        <f t="array" ref="BZ20">IFERROR(SUMIFS(Deposits!$D:$D,Deposits!$E:$E,$C20,Deposits!$F:$F,BY$2),"0")</f>
        <v>0</v>
      </c>
      <c r="CA20" s="4" t="str" cm="1">
        <f t="array" ref="CA20">IFERROR(INDEX(Deposits!$A:$A,MATCH(1,($C20=Deposits!$E:$E)*('Daily Report'!BY$2=Deposits!$F:$F),0)),"")</f>
        <v/>
      </c>
      <c r="CB20" s="20" t="str">
        <f>IFERROR(SUMIFS(#REF!,#REF!,$C20,#REF!,BY$2),"0")</f>
        <v>0</v>
      </c>
      <c r="CC20" s="20" t="str">
        <f>IFERROR(SUMIFS(#REF!,#REF!,$C20,#REF!,BY$2),"0")</f>
        <v>0</v>
      </c>
      <c r="CD20" s="20">
        <f t="shared" si="10"/>
        <v>226.7</v>
      </c>
      <c r="CE20" s="20">
        <f>SUMIF($E$3:CD$3,CD$3,$E20:CD20)</f>
        <v>226.7</v>
      </c>
      <c r="CF20" s="8"/>
      <c r="CG20" s="20">
        <f>IFERROR(SUMIFS(Due!$D:$D,Due!$C:$C,$C20,Due!$A:$A,CG$2),0)</f>
        <v>0</v>
      </c>
      <c r="CH20" s="20">
        <f t="array" ref="CH20">IFERROR(SUMIFS(Deposits!$D:$D,Deposits!$E:$E,$C20,Deposits!$F:$F,CG$2),"0")</f>
        <v>0</v>
      </c>
      <c r="CI20" s="4" t="str" cm="1">
        <f t="array" ref="CI20">IFERROR(INDEX(Deposits!$A:$A,MATCH(1,($C20=Deposits!$E:$E)*('Daily Report'!CG$2=Deposits!$F:$F),0)),"")</f>
        <v/>
      </c>
      <c r="CJ20" s="20" t="str">
        <f>IFERROR(SUMIFS(#REF!,#REF!,$C20,#REF!,CG$2),"0")</f>
        <v>0</v>
      </c>
      <c r="CK20" s="20" t="str">
        <f>IFERROR(SUMIFS(#REF!,#REF!,$C20,#REF!,CG$2),"0")</f>
        <v>0</v>
      </c>
      <c r="CL20" s="20">
        <f t="shared" si="11"/>
        <v>0</v>
      </c>
      <c r="CM20" s="20">
        <f>SUMIF($E$3:CL$3,CL$3,$E20:CL20)</f>
        <v>226.7</v>
      </c>
      <c r="CN20" s="8"/>
      <c r="CO20" s="20">
        <f>IFERROR(SUMIFS(Due!$D:$D,Due!$C:$C,$C20,Due!$A:$A,CO$2),0)</f>
        <v>0</v>
      </c>
      <c r="CP20" s="20">
        <f t="array" ref="CP20">IFERROR(SUMIFS(Deposits!$D:$D,Deposits!$E:$E,$C20,Deposits!$F:$F,CO$2),"0")</f>
        <v>0</v>
      </c>
      <c r="CQ20" s="4" t="str" cm="1">
        <f t="array" ref="CQ20">IFERROR(INDEX(Deposits!$A:$A,MATCH(1,($C20=Deposits!$E:$E)*('Daily Report'!CO$2=Deposits!$F:$F),0)),"")</f>
        <v/>
      </c>
      <c r="CR20" s="20" t="str">
        <f>IFERROR(SUMIFS(#REF!,#REF!,$C20,#REF!,CO$2),"0")</f>
        <v>0</v>
      </c>
      <c r="CS20" s="20" t="str">
        <f>IFERROR(SUMIFS(#REF!,#REF!,$C20,#REF!,CO$2),"0")</f>
        <v>0</v>
      </c>
      <c r="CT20" s="20">
        <f t="shared" si="12"/>
        <v>0</v>
      </c>
      <c r="CU20" s="20">
        <f>SUMIF($E$3:CT$3,CT$3,$E20:CT20)</f>
        <v>226.7</v>
      </c>
      <c r="CV20" s="8"/>
      <c r="CW20" s="20">
        <f>IFERROR(SUMIFS(Due!$D:$D,Due!$C:$C,$C20,Due!$A:$A,CW$2),0)</f>
        <v>0</v>
      </c>
      <c r="CX20" s="20">
        <f t="array" ref="CX20">IFERROR(SUMIFS(Deposits!$D:$D,Deposits!$E:$E,$C20,Deposits!$F:$F,CW$2),"0")</f>
        <v>0</v>
      </c>
      <c r="CY20" s="4" t="str" cm="1">
        <f t="array" ref="CY20">IFERROR(INDEX(Deposits!$A:$A,MATCH(1,($C20=Deposits!$E:$E)*('Daily Report'!CW$2=Deposits!$F:$F),0)),"")</f>
        <v/>
      </c>
      <c r="CZ20" s="20" t="str">
        <f>IFERROR(SUMIFS(#REF!,#REF!,$C20,#REF!,CW$2),"0")</f>
        <v>0</v>
      </c>
      <c r="DA20" s="20" t="str">
        <f>IFERROR(SUMIFS(#REF!,#REF!,$C20,#REF!,CW$2),"0")</f>
        <v>0</v>
      </c>
      <c r="DB20" s="20">
        <f t="shared" si="13"/>
        <v>0</v>
      </c>
      <c r="DC20" s="20">
        <f>SUMIF($E$3:DB$3,DB$3,$E20:DB20)</f>
        <v>226.7</v>
      </c>
      <c r="DD20" s="8"/>
      <c r="DE20" s="20">
        <f>IFERROR(SUMIFS(Due!$D:$D,Due!$C:$C,$C20,Due!$A:$A,DE$2),0)</f>
        <v>0</v>
      </c>
      <c r="DF20" s="20">
        <f t="array" ref="DF20">IFERROR(SUMIFS(Deposits!$D:$D,Deposits!$E:$E,$C20,Deposits!$F:$F,DE$2),"0")</f>
        <v>0</v>
      </c>
      <c r="DG20" s="4" t="str" cm="1">
        <f t="array" ref="DG20">IFERROR(INDEX(Deposits!$A:$A,MATCH(1,($C20=Deposits!$E:$E)*('Daily Report'!DE$2=Deposits!$F:$F),0)),"")</f>
        <v/>
      </c>
      <c r="DH20" s="20" t="str">
        <f>IFERROR(SUMIFS(#REF!,#REF!,$C20,#REF!,DE$2),"0")</f>
        <v>0</v>
      </c>
      <c r="DI20" s="20" t="str">
        <f>IFERROR(SUMIFS(#REF!,#REF!,$C20,#REF!,DE$2),"0")</f>
        <v>0</v>
      </c>
      <c r="DJ20" s="20">
        <f t="shared" si="14"/>
        <v>0</v>
      </c>
      <c r="DK20" s="20">
        <f>SUMIF($E$3:DJ$3,DJ$3,$E20:DJ20)</f>
        <v>226.7</v>
      </c>
      <c r="DL20" s="8"/>
      <c r="DM20" s="20">
        <f>IFERROR(SUMIFS(Due!$D:$D,Due!$C:$C,$C20,Due!$A:$A,DM$2),0)</f>
        <v>0</v>
      </c>
      <c r="DN20" s="20">
        <f t="array" ref="DN20">IFERROR(SUMIFS(Deposits!$D:$D,Deposits!$E:$E,$C20,Deposits!$F:$F,DM$2),"0")</f>
        <v>0</v>
      </c>
      <c r="DO20" s="4" t="str" cm="1">
        <f t="array" ref="DO20">IFERROR(INDEX(Deposits!$A:$A,MATCH(1,($C20=Deposits!$E:$E)*('Daily Report'!DM$2=Deposits!$F:$F),0)),"")</f>
        <v/>
      </c>
      <c r="DP20" s="20" t="str">
        <f>IFERROR(SUMIFS(#REF!,#REF!,$C20,#REF!,DM$2),"0")</f>
        <v>0</v>
      </c>
      <c r="DQ20" s="20" t="str">
        <f>IFERROR(SUMIFS(#REF!,#REF!,$C20,#REF!,DM$2),"0")</f>
        <v>0</v>
      </c>
      <c r="DR20" s="20">
        <f t="shared" si="15"/>
        <v>0</v>
      </c>
      <c r="DS20" s="20">
        <f>SUMIF($E$3:DR$3,DR$3,$E20:DR20)</f>
        <v>226.7</v>
      </c>
      <c r="DT20" s="8"/>
      <c r="DU20" s="20">
        <f>IFERROR(SUMIFS(Due!$D:$D,Due!$C:$C,$C20,Due!$A:$A,DU$2),0)</f>
        <v>0</v>
      </c>
      <c r="DV20" s="20">
        <f t="array" ref="DV20">IFERROR(SUMIFS(Deposits!$D:$D,Deposits!$E:$E,$C20,Deposits!$F:$F,DU$2),"0")</f>
        <v>0</v>
      </c>
      <c r="DW20" s="4" t="str" cm="1">
        <f t="array" ref="DW20">IFERROR(INDEX(Deposits!$A:$A,MATCH(1,($C20=Deposits!$E:$E)*('Daily Report'!DU$2=Deposits!$F:$F),0)),"")</f>
        <v/>
      </c>
      <c r="DX20" s="20" t="str">
        <f>IFERROR(SUMIFS(#REF!,#REF!,$C20,#REF!,DU$2),"0")</f>
        <v>0</v>
      </c>
      <c r="DY20" s="20" t="str">
        <f>IFERROR(SUMIFS(#REF!,#REF!,$C20,#REF!,DU$2),"0")</f>
        <v>0</v>
      </c>
      <c r="DZ20" s="20">
        <f t="shared" si="16"/>
        <v>0</v>
      </c>
      <c r="EA20" s="20">
        <f>SUMIF($E$3:DZ$3,DZ$3,$E20:DZ20)</f>
        <v>226.7</v>
      </c>
      <c r="EB20" s="8"/>
      <c r="EC20" s="20">
        <f>IFERROR(SUMIFS(Due!$D:$D,Due!$C:$C,$C20,Due!$A:$A,EC$2),0)</f>
        <v>0</v>
      </c>
      <c r="ED20" s="20">
        <f t="array" ref="ED20">IFERROR(SUMIFS(Deposits!$D:$D,Deposits!$E:$E,$C20,Deposits!$F:$F,EC$2),"0")</f>
        <v>0</v>
      </c>
      <c r="EE20" s="4" t="str" cm="1">
        <f t="array" ref="EE20">IFERROR(INDEX(Deposits!$A:$A,MATCH(1,($C20=Deposits!$E:$E)*('Daily Report'!EC$2=Deposits!$F:$F),0)),"")</f>
        <v/>
      </c>
      <c r="EF20" s="20" t="str">
        <f>IFERROR(SUMIFS(#REF!,#REF!,$C20,#REF!,EC$2),"0")</f>
        <v>0</v>
      </c>
      <c r="EG20" s="20" t="str">
        <f>IFERROR(SUMIFS(#REF!,#REF!,$C20,#REF!,EC$2),"0")</f>
        <v>0</v>
      </c>
      <c r="EH20" s="20">
        <f t="shared" si="17"/>
        <v>0</v>
      </c>
      <c r="EI20" s="20">
        <f>SUMIF($E$3:EH$3,EH$3,$E20:EH20)</f>
        <v>226.7</v>
      </c>
      <c r="EJ20" s="8"/>
      <c r="EK20" s="20">
        <f>IFERROR(SUMIFS(Due!$D:$D,Due!$C:$C,$C20,Due!$A:$A,EK$2),0)</f>
        <v>0</v>
      </c>
      <c r="EL20" s="20">
        <f t="array" ref="EL20">IFERROR(SUMIFS(Deposits!$D:$D,Deposits!$E:$E,$C20,Deposits!$F:$F,EK$2),"0")</f>
        <v>0</v>
      </c>
      <c r="EM20" s="4" t="str" cm="1">
        <f t="array" ref="EM20">IFERROR(INDEX(Deposits!$A:$A,MATCH(1,($C20=Deposits!$E:$E)*('Daily Report'!EK$2=Deposits!$F:$F),0)),"")</f>
        <v/>
      </c>
      <c r="EN20" s="20" t="str">
        <f>IFERROR(SUMIFS(#REF!,#REF!,$C20,#REF!,EK$2),"0")</f>
        <v>0</v>
      </c>
      <c r="EO20" s="20" t="str">
        <f>IFERROR(SUMIFS(#REF!,#REF!,$C20,#REF!,EK$2),"0")</f>
        <v>0</v>
      </c>
      <c r="EP20" s="20">
        <f t="shared" si="18"/>
        <v>0</v>
      </c>
      <c r="EQ20" s="20">
        <f>SUMIF($E$3:EP$3,EP$3,$E20:EP20)</f>
        <v>226.7</v>
      </c>
      <c r="ER20" s="8"/>
      <c r="ES20" s="20">
        <f>IFERROR(SUMIFS(Due!$D:$D,Due!$C:$C,$C20,Due!$A:$A,ES$2),0)</f>
        <v>0</v>
      </c>
      <c r="ET20" s="20">
        <f t="array" ref="ET20">IFERROR(SUMIFS(Deposits!$D:$D,Deposits!$E:$E,$C20,Deposits!$F:$F,ES$2),"0")</f>
        <v>0</v>
      </c>
      <c r="EU20" s="4" t="str" cm="1">
        <f t="array" ref="EU20">IFERROR(INDEX(Deposits!$A:$A,MATCH(1,($C20=Deposits!$E:$E)*('Daily Report'!ES$2=Deposits!$F:$F),0)),"")</f>
        <v/>
      </c>
      <c r="EV20" s="20" t="str">
        <f>IFERROR(SUMIFS(#REF!,#REF!,$C20,#REF!,ES$2),"0")</f>
        <v>0</v>
      </c>
      <c r="EW20" s="20" t="str">
        <f>IFERROR(SUMIFS(#REF!,#REF!,$C20,#REF!,ES$2),"0")</f>
        <v>0</v>
      </c>
      <c r="EX20" s="20">
        <f t="shared" si="19"/>
        <v>0</v>
      </c>
      <c r="EY20" s="20">
        <f>SUMIF($E$3:EX$3,EX$3,$E20:EX20)</f>
        <v>226.7</v>
      </c>
      <c r="EZ20" s="8"/>
      <c r="FA20" s="20">
        <f>IFERROR(SUMIFS(Due!$D:$D,Due!$C:$C,$C20,Due!$A:$A,FA$2),0)</f>
        <v>0</v>
      </c>
      <c r="FB20" s="20">
        <f t="array" ref="FB20">IFERROR(SUMIFS(Deposits!$D:$D,Deposits!$E:$E,$C20,Deposits!$F:$F,FA$2),"0")</f>
        <v>0</v>
      </c>
      <c r="FC20" s="4" t="str" cm="1">
        <f t="array" ref="FC20">IFERROR(INDEX(Deposits!$A:$A,MATCH(1,($C20=Deposits!$E:$E)*('Daily Report'!FA$2=Deposits!$F:$F),0)),"")</f>
        <v/>
      </c>
      <c r="FD20" s="20" t="str">
        <f>IFERROR(SUMIFS(#REF!,#REF!,$C20,#REF!,FA$2),"0")</f>
        <v>0</v>
      </c>
      <c r="FE20" s="20" t="str">
        <f>IFERROR(SUMIFS(#REF!,#REF!,$C20,#REF!,FA$2),"0")</f>
        <v>0</v>
      </c>
      <c r="FF20" s="20">
        <f t="shared" si="20"/>
        <v>0</v>
      </c>
      <c r="FG20" s="20">
        <f>SUMIF($E$3:FF$3,FF$3,$E20:FF20)</f>
        <v>226.7</v>
      </c>
      <c r="FH20" s="8"/>
      <c r="FI20" s="20">
        <f>IFERROR(SUMIFS(Due!$D:$D,Due!$C:$C,$C20,Due!$A:$A,FI$2),0)</f>
        <v>0</v>
      </c>
      <c r="FJ20" s="20">
        <f t="array" ref="FJ20">IFERROR(SUMIFS(Deposits!$D:$D,Deposits!$E:$E,$C20,Deposits!$F:$F,FI$2),"0")</f>
        <v>0</v>
      </c>
      <c r="FK20" s="4" t="str" cm="1">
        <f t="array" ref="FK20">IFERROR(INDEX(Deposits!$A:$A,MATCH(1,($C20=Deposits!$E:$E)*('Daily Report'!FI$2=Deposits!$F:$F),0)),"")</f>
        <v/>
      </c>
      <c r="FL20" s="20" t="str">
        <f>IFERROR(SUMIFS(#REF!,#REF!,$C20,#REF!,FI$2),"0")</f>
        <v>0</v>
      </c>
      <c r="FM20" s="20" t="str">
        <f>IFERROR(SUMIFS(#REF!,#REF!,$C20,#REF!,FI$2),"0")</f>
        <v>0</v>
      </c>
      <c r="FN20" s="20">
        <f t="shared" si="21"/>
        <v>0</v>
      </c>
      <c r="FO20" s="20">
        <f>SUMIF($E$3:FN$3,FN$3,$E20:FN20)</f>
        <v>226.7</v>
      </c>
      <c r="FP20" s="8"/>
      <c r="FQ20" s="20">
        <f>IFERROR(SUMIFS(Due!$D:$D,Due!$C:$C,$C20,Due!$A:$A,FQ$2),0)</f>
        <v>0</v>
      </c>
      <c r="FR20" s="20">
        <f t="array" ref="FR20">IFERROR(SUMIFS(Deposits!$D:$D,Deposits!$E:$E,$C20,Deposits!$F:$F,FQ$2),"0")</f>
        <v>0</v>
      </c>
      <c r="FS20" s="4" t="str" cm="1">
        <f t="array" ref="FS20">IFERROR(INDEX(Deposits!$A:$A,MATCH(1,($C20=Deposits!$E:$E)*('Daily Report'!FQ$2=Deposits!$F:$F),0)),"")</f>
        <v/>
      </c>
      <c r="FT20" s="20" t="str">
        <f>IFERROR(SUMIFS(#REF!,#REF!,$C20,#REF!,FQ$2),"0")</f>
        <v>0</v>
      </c>
      <c r="FU20" s="20" t="str">
        <f>IFERROR(SUMIFS(#REF!,#REF!,$C20,#REF!,FQ$2),"0")</f>
        <v>0</v>
      </c>
      <c r="FV20" s="20">
        <f t="shared" si="22"/>
        <v>0</v>
      </c>
      <c r="FW20" s="20">
        <f>SUMIF($E$3:FV$3,FV$3,$E20:FV20)</f>
        <v>226.7</v>
      </c>
      <c r="FX20" s="8"/>
      <c r="FY20" s="20">
        <f>IFERROR(SUMIFS(Due!$D:$D,Due!$C:$C,$C20,Due!$A:$A,FY$2),0)</f>
        <v>0</v>
      </c>
      <c r="FZ20" s="20">
        <f t="array" ref="FZ20">IFERROR(SUMIFS(Deposits!$D:$D,Deposits!$E:$E,$C20,Deposits!$F:$F,FY$2),"0")</f>
        <v>0</v>
      </c>
      <c r="GA20" s="4" t="str" cm="1">
        <f t="array" ref="GA20">IFERROR(INDEX(Deposits!$A:$A,MATCH(1,($C20=Deposits!$E:$E)*('Daily Report'!FY$2=Deposits!$F:$F),0)),"")</f>
        <v/>
      </c>
      <c r="GB20" s="20" t="str">
        <f>IFERROR(SUMIFS(#REF!,#REF!,$C20,#REF!,FY$2),"0")</f>
        <v>0</v>
      </c>
      <c r="GC20" s="20" t="str">
        <f>IFERROR(SUMIFS(#REF!,#REF!,$C20,#REF!,FY$2),"0")</f>
        <v>0</v>
      </c>
      <c r="GD20" s="20">
        <f t="shared" si="23"/>
        <v>0</v>
      </c>
      <c r="GE20" s="20">
        <f>SUMIF($E$3:GD$3,GD$3,$E20:GD20)</f>
        <v>226.7</v>
      </c>
      <c r="GF20" s="8"/>
      <c r="GG20" s="20">
        <f>IFERROR(SUMIFS(Due!$D:$D,Due!$C:$C,$C20,Due!$A:$A,GG$2),0)</f>
        <v>0</v>
      </c>
      <c r="GH20" s="20">
        <f t="array" ref="GH20">IFERROR(SUMIFS(Deposits!$D:$D,Deposits!$E:$E,$C20,Deposits!$F:$F,GG$2),"0")</f>
        <v>0</v>
      </c>
      <c r="GI20" s="4" t="str" cm="1">
        <f t="array" ref="GI20">IFERROR(INDEX(Deposits!$A:$A,MATCH(1,($C20=Deposits!$E:$E)*('Daily Report'!GG$2=Deposits!$F:$F),0)),"")</f>
        <v/>
      </c>
      <c r="GJ20" s="20" t="str">
        <f>IFERROR(SUMIFS(#REF!,#REF!,$C20,#REF!,GG$2),"0")</f>
        <v>0</v>
      </c>
      <c r="GK20" s="20" t="str">
        <f>IFERROR(SUMIFS(#REF!,#REF!,$C20,#REF!,GG$2),"0")</f>
        <v>0</v>
      </c>
      <c r="GL20" s="20">
        <f t="shared" si="24"/>
        <v>0</v>
      </c>
      <c r="GM20" s="20">
        <f>SUMIF($E$3:GL$3,GL$3,$E20:GL20)</f>
        <v>226.7</v>
      </c>
      <c r="GN20" s="8"/>
      <c r="GO20" s="20">
        <f>IFERROR(SUMIFS(Due!$D:$D,Due!$C:$C,$C20,Due!$A:$A,GO$2),0)</f>
        <v>0</v>
      </c>
      <c r="GP20" s="20">
        <f t="array" ref="GP20">IFERROR(SUMIFS(Deposits!$D:$D,Deposits!$E:$E,$C20,Deposits!$F:$F,GO$2),"0")</f>
        <v>0</v>
      </c>
      <c r="GQ20" s="4" t="str" cm="1">
        <f t="array" ref="GQ20">IFERROR(INDEX(Deposits!$A:$A,MATCH(1,($C20=Deposits!$E:$E)*('Daily Report'!GO$2=Deposits!$F:$F),0)),"")</f>
        <v/>
      </c>
      <c r="GR20" s="20" t="str">
        <f>IFERROR(SUMIFS(#REF!,#REF!,$C20,#REF!,GO$2),"0")</f>
        <v>0</v>
      </c>
      <c r="GS20" s="20" t="str">
        <f>IFERROR(SUMIFS(#REF!,#REF!,$C20,#REF!,GO$2),"0")</f>
        <v>0</v>
      </c>
      <c r="GT20" s="20">
        <f t="shared" si="25"/>
        <v>0</v>
      </c>
      <c r="GU20" s="20">
        <f>SUMIF($E$3:GT$3,GT$3,$E20:GT20)</f>
        <v>226.7</v>
      </c>
      <c r="GV20" s="8"/>
      <c r="GW20" s="20">
        <f>IFERROR(SUMIFS(Due!$D:$D,Due!$C:$C,$C20,Due!$A:$A,GW$2),0)</f>
        <v>0</v>
      </c>
      <c r="GX20" s="20">
        <f t="array" ref="GX20">IFERROR(SUMIFS(Deposits!$D:$D,Deposits!$E:$E,$C20,Deposits!$F:$F,GW$2),"0")</f>
        <v>0</v>
      </c>
      <c r="GY20" s="4" t="str" cm="1">
        <f t="array" ref="GY20">IFERROR(INDEX(Deposits!$A:$A,MATCH(1,($C20=Deposits!$E:$E)*('Daily Report'!GW$2=Deposits!$F:$F),0)),"")</f>
        <v/>
      </c>
      <c r="GZ20" s="20" t="str">
        <f>IFERROR(SUMIFS(#REF!,#REF!,$C20,#REF!,GW$2),"0")</f>
        <v>0</v>
      </c>
      <c r="HA20" s="20" t="str">
        <f>IFERROR(SUMIFS(#REF!,#REF!,$C20,#REF!,GW$2),"0")</f>
        <v>0</v>
      </c>
      <c r="HB20" s="20">
        <f t="shared" si="26"/>
        <v>0</v>
      </c>
      <c r="HC20" s="20">
        <f>SUMIF($E$3:HB$3,HB$3,$E20:HB20)</f>
        <v>226.7</v>
      </c>
      <c r="HD20" s="8"/>
      <c r="HE20" s="20">
        <f>IFERROR(SUMIFS(Due!$D:$D,Due!$C:$C,$C20,Due!$A:$A,HE$2),0)</f>
        <v>0</v>
      </c>
      <c r="HF20" s="20">
        <f t="array" ref="HF20">IFERROR(SUMIFS(Deposits!$D:$D,Deposits!$E:$E,$C20,Deposits!$F:$F,HE$2),"0")</f>
        <v>0</v>
      </c>
      <c r="HG20" s="4" t="str" cm="1">
        <f t="array" ref="HG20">IFERROR(INDEX(Deposits!$A:$A,MATCH(1,($C20=Deposits!$E:$E)*('Daily Report'!HE$2=Deposits!$F:$F),0)),"")</f>
        <v/>
      </c>
      <c r="HH20" s="20" t="str">
        <f>IFERROR(SUMIFS(#REF!,#REF!,$C20,#REF!,HE$2),"0")</f>
        <v>0</v>
      </c>
      <c r="HI20" s="20" t="str">
        <f>IFERROR(SUMIFS(#REF!,#REF!,$C20,#REF!,HE$2),"0")</f>
        <v>0</v>
      </c>
      <c r="HJ20" s="20">
        <f t="shared" si="27"/>
        <v>0</v>
      </c>
      <c r="HK20" s="20">
        <f>SUMIF($E$3:HJ$3,HJ$3,$E20:HJ20)</f>
        <v>226.7</v>
      </c>
      <c r="HL20" s="8"/>
      <c r="HM20" s="20">
        <f>IFERROR(SUMIFS(Due!$D:$D,Due!$C:$C,$C20,Due!$A:$A,HM$2),0)</f>
        <v>0</v>
      </c>
      <c r="HN20" s="20">
        <f t="array" ref="HN20">IFERROR(SUMIFS(Deposits!$D:$D,Deposits!$E:$E,$C20,Deposits!$F:$F,HM$2),"0")</f>
        <v>0</v>
      </c>
      <c r="HO20" s="4" t="str" cm="1">
        <f t="array" ref="HO20">IFERROR(INDEX(Deposits!$A:$A,MATCH(1,($C20=Deposits!$E:$E)*('Daily Report'!HM$2=Deposits!$F:$F),0)),"")</f>
        <v/>
      </c>
      <c r="HP20" s="20" t="str">
        <f>IFERROR(SUMIFS(#REF!,#REF!,$C20,#REF!,HM$2),"0")</f>
        <v>0</v>
      </c>
      <c r="HQ20" s="20" t="str">
        <f>IFERROR(SUMIFS(#REF!,#REF!,$C20,#REF!,HM$2),"0")</f>
        <v>0</v>
      </c>
      <c r="HR20" s="20">
        <f t="shared" si="28"/>
        <v>0</v>
      </c>
      <c r="HS20" s="20">
        <f>SUMIF($E$3:HR$3,HR$3,$E20:HR20)</f>
        <v>226.7</v>
      </c>
      <c r="HT20" s="8"/>
      <c r="HU20" s="20">
        <f>IFERROR(SUMIFS(Due!$D:$D,Due!$C:$C,$C20,Due!$A:$A,HU$2),0)</f>
        <v>0</v>
      </c>
      <c r="HV20" s="20">
        <f t="array" ref="HV20">IFERROR(SUMIFS(Deposits!$D:$D,Deposits!$E:$E,$C20,Deposits!$F:$F,HU$2),"0")</f>
        <v>0</v>
      </c>
      <c r="HW20" s="4" t="str" cm="1">
        <f t="array" ref="HW20">IFERROR(INDEX(Deposits!$A:$A,MATCH(1,($C20=Deposits!$E:$E)*('Daily Report'!HU$2=Deposits!$F:$F),0)),"")</f>
        <v/>
      </c>
      <c r="HX20" s="20" t="str">
        <f>IFERROR(SUMIFS(#REF!,#REF!,$C20,#REF!,HU$2),"0")</f>
        <v>0</v>
      </c>
      <c r="HY20" s="20" t="str">
        <f>IFERROR(SUMIFS(#REF!,#REF!,$C20,#REF!,HU$2),"0")</f>
        <v>0</v>
      </c>
      <c r="HZ20" s="20">
        <f t="shared" si="51"/>
        <v>0</v>
      </c>
      <c r="IA20" s="20">
        <f t="shared" si="52"/>
        <v>226.7</v>
      </c>
      <c r="IB20" s="8"/>
      <c r="IC20" s="20">
        <f>IFERROR(SUMIFS(Due!$D:$D,Due!$C:$C,$C20,Due!$A:$A,IC$2),0)</f>
        <v>0</v>
      </c>
      <c r="ID20" s="20">
        <f t="array" ref="ID20">IFERROR(SUMIFS(Deposits!$D:$D,Deposits!$E:$E,$C20,Deposits!$F:$F,IC$2),"0")</f>
        <v>0</v>
      </c>
      <c r="IE20" s="4" t="str" cm="1">
        <f t="array" ref="IE20">IFERROR(INDEX(Deposits!$A:$A,MATCH(1,($C20=Deposits!$E:$E)*('Daily Report'!IC$2=Deposits!$F:$F),0)),"")</f>
        <v/>
      </c>
      <c r="IF20" s="20" t="str">
        <f>IFERROR(SUMIFS(#REF!,#REF!,$C20,#REF!,IC$2),"0")</f>
        <v>0</v>
      </c>
      <c r="IG20" s="20" t="str">
        <f>IFERROR(SUMIFS(#REF!,#REF!,$C20,#REF!,IC$2),"0")</f>
        <v>0</v>
      </c>
      <c r="IH20" s="20">
        <f t="shared" si="33"/>
        <v>0</v>
      </c>
      <c r="II20" s="20">
        <f t="shared" si="30"/>
        <v>226.7</v>
      </c>
      <c r="IJ20" s="8"/>
      <c r="IK20" s="20">
        <f>IFERROR(SUMIFS(Due!$D:$D,Due!$C:$C,$C20,Due!$A:$A,IK$2),0)</f>
        <v>0</v>
      </c>
      <c r="IL20" s="20">
        <f t="array" ref="IL20">IFERROR(SUMIFS(Deposits!$D:$D,Deposits!$E:$E,$C20,Deposits!$F:$F,IK$2),"0")</f>
        <v>0</v>
      </c>
      <c r="IM20" s="4" t="str" cm="1">
        <f t="array" ref="IM20">IFERROR(INDEX(Deposits!$A:$A,MATCH(1,($C20=Deposits!$E:$E)*('Daily Report'!IK$2=Deposits!$F:$F),0)),"")</f>
        <v/>
      </c>
      <c r="IN20" s="20" t="str">
        <f>IFERROR(SUMIFS(#REF!,#REF!,$C20,#REF!,IK$2),"0")</f>
        <v>0</v>
      </c>
      <c r="IO20" s="20" t="str">
        <f>IFERROR(SUMIFS(#REF!,#REF!,$C20,#REF!,IK$2),"0")</f>
        <v>0</v>
      </c>
      <c r="IP20" s="20">
        <f t="shared" si="34"/>
        <v>0</v>
      </c>
      <c r="IQ20" s="20">
        <f t="shared" si="31"/>
        <v>226.7</v>
      </c>
    </row>
    <row r="21" spans="1:251" ht="15.75" customHeight="1" x14ac:dyDescent="0.3">
      <c r="A21" s="2">
        <v>18</v>
      </c>
      <c r="B21" s="38">
        <v>37311</v>
      </c>
      <c r="C21" s="38">
        <v>37311</v>
      </c>
      <c r="D21" s="8"/>
      <c r="E21" s="20">
        <f>IFERROR(SUMIFS(Due!$D:$D,Due!$C:$C,$C21,Due!$A:$A,E$2),0)</f>
        <v>0</v>
      </c>
      <c r="F21" s="20">
        <f>IFERROR(SUMIFS(Deposits!$D:$D,Deposits!$E:$E,$C21,Deposits!$F:$F,E$2),"0")</f>
        <v>0</v>
      </c>
      <c r="G21" s="4" t="str" cm="1">
        <f t="array" ref="G21">IFERROR(INDEX(Deposits!$A:$A,MATCH(1,($C21=Deposits!$E:$E)*('Daily Report'!E$2=Deposits!$F:$F),0)),"")</f>
        <v/>
      </c>
      <c r="H21" s="20" t="str">
        <f>IFERROR(SUMIFS(#REF!,#REF!,$C21,#REF!,E$2),"0")</f>
        <v>0</v>
      </c>
      <c r="I21" s="20" t="str">
        <f>IFERROR(SUMIFS(#REF!,#REF!,$C21,#REF!,E$2),"0")</f>
        <v>0</v>
      </c>
      <c r="J21" s="20">
        <f t="shared" si="0"/>
        <v>0</v>
      </c>
      <c r="K21" s="20">
        <f t="shared" si="1"/>
        <v>0</v>
      </c>
      <c r="L21" s="8"/>
      <c r="M21" s="20">
        <f>IFERROR(SUMIFS(Due!$D:$D,Due!$C:$C,$C21,Due!$A:$A,M$2),0)</f>
        <v>0</v>
      </c>
      <c r="N21" s="20">
        <f t="array" ref="N21">IFERROR(SUMIFS(Deposits!$D:$D,Deposits!$E:$E,$C21,Deposits!$F:$F,M$2),"0")</f>
        <v>0</v>
      </c>
      <c r="O21" s="4" t="str" cm="1">
        <f t="array" ref="O21">IFERROR(INDEX(Deposits!$A:$A,MATCH(1,($C21=Deposits!$E:$E)*('Daily Report'!M$2=Deposits!$F:$F),0)),"")</f>
        <v/>
      </c>
      <c r="P21" s="20" t="str">
        <f>IFERROR(SUMIFS(#REF!,#REF!,$C21,#REF!,M$2),"0")</f>
        <v>0</v>
      </c>
      <c r="Q21" s="20" t="str">
        <f>IFERROR(SUMIFS(#REF!,#REF!,$C21,#REF!,M$2),"0")</f>
        <v>0</v>
      </c>
      <c r="R21" s="20">
        <f t="shared" si="2"/>
        <v>0</v>
      </c>
      <c r="S21" s="20">
        <f>SUMIF($E$3:R$3,R$3,$E21:R21)</f>
        <v>0</v>
      </c>
      <c r="T21" s="8"/>
      <c r="U21" s="20">
        <f>IFERROR(SUMIFS(Due!$D:$D,Due!$C:$C,$C21,Due!$A:$A,U$2),0)</f>
        <v>0</v>
      </c>
      <c r="V21" s="20">
        <f t="array" ref="V21">IFERROR(SUMIFS(Deposits!$D:$D,Deposits!$E:$E,$C21,Deposits!$F:$F,U$2),"0")</f>
        <v>0</v>
      </c>
      <c r="W21" s="4" t="str" cm="1">
        <f t="array" ref="W21">IFERROR(INDEX(Deposits!$A:$A,MATCH(1,($C21=Deposits!$E:$E)*('Daily Report'!U$2=Deposits!$F:$F),0)),"")</f>
        <v/>
      </c>
      <c r="X21" s="20" t="str">
        <f>IFERROR(SUMIFS(#REF!,#REF!,$C21,#REF!,U$2),"0")</f>
        <v>0</v>
      </c>
      <c r="Y21" s="20" t="str">
        <f>IFERROR(SUMIFS(#REF!,#REF!,$C21,#REF!,U$2),"0")</f>
        <v>0</v>
      </c>
      <c r="Z21" s="20">
        <f t="shared" si="3"/>
        <v>0</v>
      </c>
      <c r="AA21" s="20">
        <f>SUMIF($E$3:Z$3,Z$3,$E21:Z21)</f>
        <v>0</v>
      </c>
      <c r="AB21" s="8"/>
      <c r="AC21" s="20">
        <f>IFERROR(SUMIFS(Due!$D:$D,Due!$C:$C,$C21,Due!$A:$A,AC$2),0)</f>
        <v>0</v>
      </c>
      <c r="AD21" s="20">
        <f t="array" ref="AD21">IFERROR(SUMIFS(Deposits!$D:$D,Deposits!$E:$E,$C21,Deposits!$F:$F,AC$2),"0")</f>
        <v>0</v>
      </c>
      <c r="AE21" s="4" t="str" cm="1">
        <f t="array" ref="AE21">IFERROR(INDEX(Deposits!$A:$A,MATCH(1,($C21=Deposits!$E:$E)*('Daily Report'!AC$2=Deposits!$F:$F),0)),"")</f>
        <v/>
      </c>
      <c r="AF21" s="20" t="str">
        <f>IFERROR(SUMIFS(#REF!,#REF!,$C21,#REF!,AC$2),"0")</f>
        <v>0</v>
      </c>
      <c r="AG21" s="20" t="str">
        <f>IFERROR(SUMIFS(#REF!,#REF!,$C21,#REF!,AC$2),"0")</f>
        <v>0</v>
      </c>
      <c r="AH21" s="20">
        <f t="shared" si="4"/>
        <v>0</v>
      </c>
      <c r="AI21" s="20">
        <f>SUMIF($E$3:AH$3,AH$3,$E21:AH21)</f>
        <v>0</v>
      </c>
      <c r="AJ21" s="8"/>
      <c r="AK21" s="20">
        <f>IFERROR(SUMIFS(Due!$D:$D,Due!$C:$C,$C21,Due!$A:$A,AK$2),0)</f>
        <v>0</v>
      </c>
      <c r="AL21" s="20">
        <f t="array" ref="AL21">IFERROR(SUMIFS(Deposits!$D:$D,Deposits!$E:$E,$C21,Deposits!$F:$F,AK$2),"0")</f>
        <v>0</v>
      </c>
      <c r="AM21" s="4" t="str" cm="1">
        <f t="array" ref="AM21">IFERROR(INDEX(Deposits!$A:$A,MATCH(1,($C21=Deposits!$E:$E)*('Daily Report'!AK$2=Deposits!$F:$F),0)),"")</f>
        <v/>
      </c>
      <c r="AN21" s="20" t="str">
        <f>IFERROR(SUMIFS(#REF!,#REF!,$C21,#REF!,AK$2),"0")</f>
        <v>0</v>
      </c>
      <c r="AO21" s="20" t="str">
        <f>IFERROR(SUMIFS(#REF!,#REF!,$C21,#REF!,AK$2),"0")</f>
        <v>0</v>
      </c>
      <c r="AP21" s="20">
        <f t="shared" si="5"/>
        <v>0</v>
      </c>
      <c r="AQ21" s="20">
        <f>SUMIF($E$3:AP$3,AP$3,$E21:AP21)</f>
        <v>0</v>
      </c>
      <c r="AR21" s="8"/>
      <c r="AS21" s="20">
        <f>IFERROR(SUMIFS(Due!$D:$D,Due!$C:$C,$C21,Due!$A:$A,AS$2),0)</f>
        <v>0</v>
      </c>
      <c r="AT21" s="20">
        <f t="array" ref="AT21">IFERROR(SUMIFS(Deposits!$D:$D,Deposits!$E:$E,$C21,Deposits!$F:$F,AS$2),"0")</f>
        <v>0</v>
      </c>
      <c r="AU21" s="4" t="str" cm="1">
        <f t="array" ref="AU21">IFERROR(INDEX(Deposits!$A:$A,MATCH(1,($C21=Deposits!$E:$E)*('Daily Report'!AS$2=Deposits!$F:$F),0)),"")</f>
        <v/>
      </c>
      <c r="AV21" s="20" t="str">
        <f>IFERROR(SUMIFS(#REF!,#REF!,$C21,#REF!,AS$2),"0")</f>
        <v>0</v>
      </c>
      <c r="AW21" s="20" t="str">
        <f>IFERROR(SUMIFS(#REF!,#REF!,$C21,#REF!,AS$2),"0")</f>
        <v>0</v>
      </c>
      <c r="AX21" s="20">
        <f t="shared" si="6"/>
        <v>0</v>
      </c>
      <c r="AY21" s="20">
        <f>SUMIF($E$3:AX$3,AX$3,$E21:AX21)</f>
        <v>0</v>
      </c>
      <c r="AZ21" s="8"/>
      <c r="BA21" s="20">
        <f>IFERROR(SUMIFS(Due!$D:$D,Due!$C:$C,$C21,Due!$A:$A,BA$2),0)</f>
        <v>0</v>
      </c>
      <c r="BB21" s="20">
        <f t="array" ref="BB21">IFERROR(SUMIFS(Deposits!$D:$D,Deposits!$E:$E,$C21,Deposits!$F:$F,BA$2),"0")</f>
        <v>0</v>
      </c>
      <c r="BC21" s="4" t="str" cm="1">
        <f t="array" ref="BC21">IFERROR(INDEX(Deposits!$A:$A,MATCH(1,($C21=Deposits!$E:$E)*('Daily Report'!BA$2=Deposits!$F:$F),0)),"")</f>
        <v/>
      </c>
      <c r="BD21" s="20" t="str">
        <f>IFERROR(SUMIFS(#REF!,#REF!,$C21,#REF!,BA$2),"0")</f>
        <v>0</v>
      </c>
      <c r="BE21" s="20" t="str">
        <f>IFERROR(SUMIFS(#REF!,#REF!,$C21,#REF!,BA$2),"0")</f>
        <v>0</v>
      </c>
      <c r="BF21" s="20">
        <f t="shared" si="7"/>
        <v>0</v>
      </c>
      <c r="BG21" s="20">
        <f>SUMIF($E$3:BF$3,BF$3,$E21:BF21)</f>
        <v>0</v>
      </c>
      <c r="BH21" s="8"/>
      <c r="BI21" s="20">
        <f>IFERROR(SUMIFS(Due!$D:$D,Due!$C:$C,$C21,Due!$A:$A,BI$2),0)</f>
        <v>0</v>
      </c>
      <c r="BJ21" s="20">
        <f t="array" ref="BJ21">IFERROR(SUMIFS(Deposits!$D:$D,Deposits!$E:$E,$C21,Deposits!$F:$F,BI$2),"0")</f>
        <v>0</v>
      </c>
      <c r="BK21" s="4" t="str" cm="1">
        <f t="array" ref="BK21">IFERROR(INDEX(Deposits!$A:$A,MATCH(1,($C21=Deposits!$E:$E)*('Daily Report'!BI$2=Deposits!$F:$F),0)),"")</f>
        <v/>
      </c>
      <c r="BL21" s="20" t="str">
        <f>IFERROR(SUMIFS(#REF!,#REF!,$C21,#REF!,BI$2),"0")</f>
        <v>0</v>
      </c>
      <c r="BM21" s="20" t="str">
        <f>IFERROR(SUMIFS(#REF!,#REF!,$C21,#REF!,BI$2),"0")</f>
        <v>0</v>
      </c>
      <c r="BN21" s="20">
        <f t="shared" si="8"/>
        <v>0</v>
      </c>
      <c r="BO21" s="20">
        <f>SUMIF($E$3:BN$3,BN$3,$E21:BN21)</f>
        <v>0</v>
      </c>
      <c r="BP21" s="8"/>
      <c r="BQ21" s="20">
        <f>IFERROR(SUMIFS(Due!$D:$D,Due!$C:$C,$C21,Due!$A:$A,BQ$2),0)</f>
        <v>0</v>
      </c>
      <c r="BR21" s="20">
        <f t="array" ref="BR21">IFERROR(SUMIFS(Deposits!$D:$D,Deposits!$E:$E,$C21,Deposits!$F:$F,BQ$2),"0")</f>
        <v>0</v>
      </c>
      <c r="BS21" s="4" t="str" cm="1">
        <f t="array" ref="BS21">IFERROR(INDEX(Deposits!$A:$A,MATCH(1,($C21=Deposits!$E:$E)*('Daily Report'!BQ$2=Deposits!$F:$F),0)),"")</f>
        <v/>
      </c>
      <c r="BT21" s="20" t="str">
        <f>IFERROR(SUMIFS(#REF!,#REF!,$C21,#REF!,BQ$2),"0")</f>
        <v>0</v>
      </c>
      <c r="BU21" s="20" t="str">
        <f>IFERROR(SUMIFS(#REF!,#REF!,$C21,#REF!,BQ$2),"0")</f>
        <v>0</v>
      </c>
      <c r="BV21" s="20">
        <f t="shared" si="9"/>
        <v>0</v>
      </c>
      <c r="BW21" s="20">
        <f>SUMIF($E$3:BV$3,BV$3,$E21:BV21)</f>
        <v>0</v>
      </c>
      <c r="BX21" s="8"/>
      <c r="BY21" s="20">
        <f>IFERROR(SUMIFS(Due!$D:$D,Due!$C:$C,$C21,Due!$A:$A,BY$2),0)</f>
        <v>81.45</v>
      </c>
      <c r="BZ21" s="20">
        <f t="array" ref="BZ21">IFERROR(SUMIFS(Deposits!$D:$D,Deposits!$E:$E,$C21,Deposits!$F:$F,BY$2),"0")</f>
        <v>0</v>
      </c>
      <c r="CA21" s="4" t="str" cm="1">
        <f t="array" ref="CA21">IFERROR(INDEX(Deposits!$A:$A,MATCH(1,($C21=Deposits!$E:$E)*('Daily Report'!BY$2=Deposits!$F:$F),0)),"")</f>
        <v/>
      </c>
      <c r="CB21" s="20" t="str">
        <f>IFERROR(SUMIFS(#REF!,#REF!,$C21,#REF!,BY$2),"0")</f>
        <v>0</v>
      </c>
      <c r="CC21" s="20" t="str">
        <f>IFERROR(SUMIFS(#REF!,#REF!,$C21,#REF!,BY$2),"0")</f>
        <v>0</v>
      </c>
      <c r="CD21" s="20">
        <f t="shared" si="10"/>
        <v>81.45</v>
      </c>
      <c r="CE21" s="20">
        <f>SUMIF($E$3:CD$3,CD$3,$E21:CD21)</f>
        <v>81.45</v>
      </c>
      <c r="CF21" s="8"/>
      <c r="CG21" s="20">
        <f>IFERROR(SUMIFS(Due!$D:$D,Due!$C:$C,$C21,Due!$A:$A,CG$2),0)</f>
        <v>0</v>
      </c>
      <c r="CH21" s="20">
        <f t="array" ref="CH21">IFERROR(SUMIFS(Deposits!$D:$D,Deposits!$E:$E,$C21,Deposits!$F:$F,CG$2),"0")</f>
        <v>0</v>
      </c>
      <c r="CI21" s="4" t="str" cm="1">
        <f t="array" ref="CI21">IFERROR(INDEX(Deposits!$A:$A,MATCH(1,($C21=Deposits!$E:$E)*('Daily Report'!CG$2=Deposits!$F:$F),0)),"")</f>
        <v/>
      </c>
      <c r="CJ21" s="20" t="str">
        <f>IFERROR(SUMIFS(#REF!,#REF!,$C21,#REF!,CG$2),"0")</f>
        <v>0</v>
      </c>
      <c r="CK21" s="20" t="str">
        <f>IFERROR(SUMIFS(#REF!,#REF!,$C21,#REF!,CG$2),"0")</f>
        <v>0</v>
      </c>
      <c r="CL21" s="20">
        <f t="shared" si="11"/>
        <v>0</v>
      </c>
      <c r="CM21" s="20">
        <f>SUMIF($E$3:CL$3,CL$3,$E21:CL21)</f>
        <v>81.45</v>
      </c>
      <c r="CN21" s="8"/>
      <c r="CO21" s="20">
        <f>IFERROR(SUMIFS(Due!$D:$D,Due!$C:$C,$C21,Due!$A:$A,CO$2),0)</f>
        <v>0</v>
      </c>
      <c r="CP21" s="20">
        <f t="array" ref="CP21">IFERROR(SUMIFS(Deposits!$D:$D,Deposits!$E:$E,$C21,Deposits!$F:$F,CO$2),"0")</f>
        <v>0</v>
      </c>
      <c r="CQ21" s="4" t="str" cm="1">
        <f t="array" ref="CQ21">IFERROR(INDEX(Deposits!$A:$A,MATCH(1,($C21=Deposits!$E:$E)*('Daily Report'!CO$2=Deposits!$F:$F),0)),"")</f>
        <v/>
      </c>
      <c r="CR21" s="20" t="str">
        <f>IFERROR(SUMIFS(#REF!,#REF!,$C21,#REF!,CO$2),"0")</f>
        <v>0</v>
      </c>
      <c r="CS21" s="20" t="str">
        <f>IFERROR(SUMIFS(#REF!,#REF!,$C21,#REF!,CO$2),"0")</f>
        <v>0</v>
      </c>
      <c r="CT21" s="20">
        <f t="shared" si="12"/>
        <v>0</v>
      </c>
      <c r="CU21" s="20">
        <f>SUMIF($E$3:CT$3,CT$3,$E21:CT21)</f>
        <v>81.45</v>
      </c>
      <c r="CV21" s="8"/>
      <c r="CW21" s="20">
        <f>IFERROR(SUMIFS(Due!$D:$D,Due!$C:$C,$C21,Due!$A:$A,CW$2),0)</f>
        <v>0</v>
      </c>
      <c r="CX21" s="20">
        <f t="array" ref="CX21">IFERROR(SUMIFS(Deposits!$D:$D,Deposits!$E:$E,$C21,Deposits!$F:$F,CW$2),"0")</f>
        <v>0</v>
      </c>
      <c r="CY21" s="4" t="str" cm="1">
        <f t="array" ref="CY21">IFERROR(INDEX(Deposits!$A:$A,MATCH(1,($C21=Deposits!$E:$E)*('Daily Report'!CW$2=Deposits!$F:$F),0)),"")</f>
        <v/>
      </c>
      <c r="CZ21" s="20" t="str">
        <f>IFERROR(SUMIFS(#REF!,#REF!,$C21,#REF!,CW$2),"0")</f>
        <v>0</v>
      </c>
      <c r="DA21" s="20" t="str">
        <f>IFERROR(SUMIFS(#REF!,#REF!,$C21,#REF!,CW$2),"0")</f>
        <v>0</v>
      </c>
      <c r="DB21" s="20">
        <f t="shared" si="13"/>
        <v>0</v>
      </c>
      <c r="DC21" s="20">
        <f>SUMIF($E$3:DB$3,DB$3,$E21:DB21)</f>
        <v>81.45</v>
      </c>
      <c r="DD21" s="8"/>
      <c r="DE21" s="20">
        <f>IFERROR(SUMIFS(Due!$D:$D,Due!$C:$C,$C21,Due!$A:$A,DE$2),0)</f>
        <v>0</v>
      </c>
      <c r="DF21" s="20">
        <f t="array" ref="DF21">IFERROR(SUMIFS(Deposits!$D:$D,Deposits!$E:$E,$C21,Deposits!$F:$F,DE$2),"0")</f>
        <v>0</v>
      </c>
      <c r="DG21" s="4" t="str" cm="1">
        <f t="array" ref="DG21">IFERROR(INDEX(Deposits!$A:$A,MATCH(1,($C21=Deposits!$E:$E)*('Daily Report'!DE$2=Deposits!$F:$F),0)),"")</f>
        <v/>
      </c>
      <c r="DH21" s="20" t="str">
        <f>IFERROR(SUMIFS(#REF!,#REF!,$C21,#REF!,DE$2),"0")</f>
        <v>0</v>
      </c>
      <c r="DI21" s="20" t="str">
        <f>IFERROR(SUMIFS(#REF!,#REF!,$C21,#REF!,DE$2),"0")</f>
        <v>0</v>
      </c>
      <c r="DJ21" s="20">
        <f t="shared" si="14"/>
        <v>0</v>
      </c>
      <c r="DK21" s="20">
        <f>SUMIF($E$3:DJ$3,DJ$3,$E21:DJ21)</f>
        <v>81.45</v>
      </c>
      <c r="DL21" s="8"/>
      <c r="DM21" s="20">
        <f>IFERROR(SUMIFS(Due!$D:$D,Due!$C:$C,$C21,Due!$A:$A,DM$2),0)</f>
        <v>0</v>
      </c>
      <c r="DN21" s="20">
        <f t="array" ref="DN21">IFERROR(SUMIFS(Deposits!$D:$D,Deposits!$E:$E,$C21,Deposits!$F:$F,DM$2),"0")</f>
        <v>0</v>
      </c>
      <c r="DO21" s="4" t="str" cm="1">
        <f t="array" ref="DO21">IFERROR(INDEX(Deposits!$A:$A,MATCH(1,($C21=Deposits!$E:$E)*('Daily Report'!DM$2=Deposits!$F:$F),0)),"")</f>
        <v/>
      </c>
      <c r="DP21" s="20" t="str">
        <f>IFERROR(SUMIFS(#REF!,#REF!,$C21,#REF!,DM$2),"0")</f>
        <v>0</v>
      </c>
      <c r="DQ21" s="20" t="str">
        <f>IFERROR(SUMIFS(#REF!,#REF!,$C21,#REF!,DM$2),"0")</f>
        <v>0</v>
      </c>
      <c r="DR21" s="20">
        <f t="shared" si="15"/>
        <v>0</v>
      </c>
      <c r="DS21" s="20">
        <f>SUMIF($E$3:DR$3,DR$3,$E21:DR21)</f>
        <v>81.45</v>
      </c>
      <c r="DT21" s="8"/>
      <c r="DU21" s="20">
        <f>IFERROR(SUMIFS(Due!$D:$D,Due!$C:$C,$C21,Due!$A:$A,DU$2),0)</f>
        <v>0</v>
      </c>
      <c r="DV21" s="20">
        <f t="array" ref="DV21">IFERROR(SUMIFS(Deposits!$D:$D,Deposits!$E:$E,$C21,Deposits!$F:$F,DU$2),"0")</f>
        <v>0</v>
      </c>
      <c r="DW21" s="4" t="str" cm="1">
        <f t="array" ref="DW21">IFERROR(INDEX(Deposits!$A:$A,MATCH(1,($C21=Deposits!$E:$E)*('Daily Report'!DU$2=Deposits!$F:$F),0)),"")</f>
        <v/>
      </c>
      <c r="DX21" s="20" t="str">
        <f>IFERROR(SUMIFS(#REF!,#REF!,$C21,#REF!,DU$2),"0")</f>
        <v>0</v>
      </c>
      <c r="DY21" s="20" t="str">
        <f>IFERROR(SUMIFS(#REF!,#REF!,$C21,#REF!,DU$2),"0")</f>
        <v>0</v>
      </c>
      <c r="DZ21" s="20">
        <f t="shared" si="16"/>
        <v>0</v>
      </c>
      <c r="EA21" s="20">
        <f>SUMIF($E$3:DZ$3,DZ$3,$E21:DZ21)</f>
        <v>81.45</v>
      </c>
      <c r="EB21" s="8"/>
      <c r="EC21" s="20">
        <f>IFERROR(SUMIFS(Due!$D:$D,Due!$C:$C,$C21,Due!$A:$A,EC$2),0)</f>
        <v>0</v>
      </c>
      <c r="ED21" s="20">
        <f t="array" ref="ED21">IFERROR(SUMIFS(Deposits!$D:$D,Deposits!$E:$E,$C21,Deposits!$F:$F,EC$2),"0")</f>
        <v>0</v>
      </c>
      <c r="EE21" s="4" t="str" cm="1">
        <f t="array" ref="EE21">IFERROR(INDEX(Deposits!$A:$A,MATCH(1,($C21=Deposits!$E:$E)*('Daily Report'!EC$2=Deposits!$F:$F),0)),"")</f>
        <v/>
      </c>
      <c r="EF21" s="20" t="str">
        <f>IFERROR(SUMIFS(#REF!,#REF!,$C21,#REF!,EC$2),"0")</f>
        <v>0</v>
      </c>
      <c r="EG21" s="20" t="str">
        <f>IFERROR(SUMIFS(#REF!,#REF!,$C21,#REF!,EC$2),"0")</f>
        <v>0</v>
      </c>
      <c r="EH21" s="20">
        <f t="shared" si="17"/>
        <v>0</v>
      </c>
      <c r="EI21" s="20">
        <f>SUMIF($E$3:EH$3,EH$3,$E21:EH21)</f>
        <v>81.45</v>
      </c>
      <c r="EJ21" s="8"/>
      <c r="EK21" s="20">
        <f>IFERROR(SUMIFS(Due!$D:$D,Due!$C:$C,$C21,Due!$A:$A,EK$2),0)</f>
        <v>0</v>
      </c>
      <c r="EL21" s="20">
        <f t="array" ref="EL21">IFERROR(SUMIFS(Deposits!$D:$D,Deposits!$E:$E,$C21,Deposits!$F:$F,EK$2),"0")</f>
        <v>0</v>
      </c>
      <c r="EM21" s="4" t="str" cm="1">
        <f t="array" ref="EM21">IFERROR(INDEX(Deposits!$A:$A,MATCH(1,($C21=Deposits!$E:$E)*('Daily Report'!EK$2=Deposits!$F:$F),0)),"")</f>
        <v/>
      </c>
      <c r="EN21" s="20" t="str">
        <f>IFERROR(SUMIFS(#REF!,#REF!,$C21,#REF!,EK$2),"0")</f>
        <v>0</v>
      </c>
      <c r="EO21" s="20" t="str">
        <f>IFERROR(SUMIFS(#REF!,#REF!,$C21,#REF!,EK$2),"0")</f>
        <v>0</v>
      </c>
      <c r="EP21" s="20">
        <f t="shared" si="18"/>
        <v>0</v>
      </c>
      <c r="EQ21" s="20">
        <f>SUMIF($E$3:EP$3,EP$3,$E21:EP21)</f>
        <v>81.45</v>
      </c>
      <c r="ER21" s="8"/>
      <c r="ES21" s="20">
        <f>IFERROR(SUMIFS(Due!$D:$D,Due!$C:$C,$C21,Due!$A:$A,ES$2),0)</f>
        <v>0</v>
      </c>
      <c r="ET21" s="20">
        <f t="array" ref="ET21">IFERROR(SUMIFS(Deposits!$D:$D,Deposits!$E:$E,$C21,Deposits!$F:$F,ES$2),"0")</f>
        <v>0</v>
      </c>
      <c r="EU21" s="4" t="str" cm="1">
        <f t="array" ref="EU21">IFERROR(INDEX(Deposits!$A:$A,MATCH(1,($C21=Deposits!$E:$E)*('Daily Report'!ES$2=Deposits!$F:$F),0)),"")</f>
        <v/>
      </c>
      <c r="EV21" s="20" t="str">
        <f>IFERROR(SUMIFS(#REF!,#REF!,$C21,#REF!,ES$2),"0")</f>
        <v>0</v>
      </c>
      <c r="EW21" s="20" t="str">
        <f>IFERROR(SUMIFS(#REF!,#REF!,$C21,#REF!,ES$2),"0")</f>
        <v>0</v>
      </c>
      <c r="EX21" s="20">
        <f t="shared" si="19"/>
        <v>0</v>
      </c>
      <c r="EY21" s="20">
        <f>SUMIF($E$3:EX$3,EX$3,$E21:EX21)</f>
        <v>81.45</v>
      </c>
      <c r="EZ21" s="8"/>
      <c r="FA21" s="20">
        <f>IFERROR(SUMIFS(Due!$D:$D,Due!$C:$C,$C21,Due!$A:$A,FA$2),0)</f>
        <v>0</v>
      </c>
      <c r="FB21" s="20">
        <f t="array" ref="FB21">IFERROR(SUMIFS(Deposits!$D:$D,Deposits!$E:$E,$C21,Deposits!$F:$F,FA$2),"0")</f>
        <v>0</v>
      </c>
      <c r="FC21" s="4" t="str" cm="1">
        <f t="array" ref="FC21">IFERROR(INDEX(Deposits!$A:$A,MATCH(1,($C21=Deposits!$E:$E)*('Daily Report'!FA$2=Deposits!$F:$F),0)),"")</f>
        <v/>
      </c>
      <c r="FD21" s="20" t="str">
        <f>IFERROR(SUMIFS(#REF!,#REF!,$C21,#REF!,FA$2),"0")</f>
        <v>0</v>
      </c>
      <c r="FE21" s="20" t="str">
        <f>IFERROR(SUMIFS(#REF!,#REF!,$C21,#REF!,FA$2),"0")</f>
        <v>0</v>
      </c>
      <c r="FF21" s="20">
        <f t="shared" si="20"/>
        <v>0</v>
      </c>
      <c r="FG21" s="20">
        <f>SUMIF($E$3:FF$3,FF$3,$E21:FF21)</f>
        <v>81.45</v>
      </c>
      <c r="FH21" s="8"/>
      <c r="FI21" s="20">
        <f>IFERROR(SUMIFS(Due!$D:$D,Due!$C:$C,$C21,Due!$A:$A,FI$2),0)</f>
        <v>0</v>
      </c>
      <c r="FJ21" s="20">
        <f t="array" ref="FJ21">IFERROR(SUMIFS(Deposits!$D:$D,Deposits!$E:$E,$C21,Deposits!$F:$F,FI$2),"0")</f>
        <v>0</v>
      </c>
      <c r="FK21" s="4" t="str" cm="1">
        <f t="array" ref="FK21">IFERROR(INDEX(Deposits!$A:$A,MATCH(1,($C21=Deposits!$E:$E)*('Daily Report'!FI$2=Deposits!$F:$F),0)),"")</f>
        <v/>
      </c>
      <c r="FL21" s="20" t="str">
        <f>IFERROR(SUMIFS(#REF!,#REF!,$C21,#REF!,FI$2),"0")</f>
        <v>0</v>
      </c>
      <c r="FM21" s="20" t="str">
        <f>IFERROR(SUMIFS(#REF!,#REF!,$C21,#REF!,FI$2),"0")</f>
        <v>0</v>
      </c>
      <c r="FN21" s="20">
        <f t="shared" si="21"/>
        <v>0</v>
      </c>
      <c r="FO21" s="20">
        <f>SUMIF($E$3:FN$3,FN$3,$E21:FN21)</f>
        <v>81.45</v>
      </c>
      <c r="FP21" s="8"/>
      <c r="FQ21" s="20">
        <f>IFERROR(SUMIFS(Due!$D:$D,Due!$C:$C,$C21,Due!$A:$A,FQ$2),0)</f>
        <v>0</v>
      </c>
      <c r="FR21" s="20">
        <f t="array" ref="FR21">IFERROR(SUMIFS(Deposits!$D:$D,Deposits!$E:$E,$C21,Deposits!$F:$F,FQ$2),"0")</f>
        <v>0</v>
      </c>
      <c r="FS21" s="4" t="str" cm="1">
        <f t="array" ref="FS21">IFERROR(INDEX(Deposits!$A:$A,MATCH(1,($C21=Deposits!$E:$E)*('Daily Report'!FQ$2=Deposits!$F:$F),0)),"")</f>
        <v/>
      </c>
      <c r="FT21" s="20" t="str">
        <f>IFERROR(SUMIFS(#REF!,#REF!,$C21,#REF!,FQ$2),"0")</f>
        <v>0</v>
      </c>
      <c r="FU21" s="20" t="str">
        <f>IFERROR(SUMIFS(#REF!,#REF!,$C21,#REF!,FQ$2),"0")</f>
        <v>0</v>
      </c>
      <c r="FV21" s="20">
        <f t="shared" si="22"/>
        <v>0</v>
      </c>
      <c r="FW21" s="20">
        <f>SUMIF($E$3:FV$3,FV$3,$E21:FV21)</f>
        <v>81.45</v>
      </c>
      <c r="FX21" s="8"/>
      <c r="FY21" s="20">
        <f>IFERROR(SUMIFS(Due!$D:$D,Due!$C:$C,$C21,Due!$A:$A,FY$2),0)</f>
        <v>0</v>
      </c>
      <c r="FZ21" s="20">
        <f t="array" ref="FZ21">IFERROR(SUMIFS(Deposits!$D:$D,Deposits!$E:$E,$C21,Deposits!$F:$F,FY$2),"0")</f>
        <v>0</v>
      </c>
      <c r="GA21" s="4" t="str" cm="1">
        <f t="array" ref="GA21">IFERROR(INDEX(Deposits!$A:$A,MATCH(1,($C21=Deposits!$E:$E)*('Daily Report'!FY$2=Deposits!$F:$F),0)),"")</f>
        <v/>
      </c>
      <c r="GB21" s="20" t="str">
        <f>IFERROR(SUMIFS(#REF!,#REF!,$C21,#REF!,FY$2),"0")</f>
        <v>0</v>
      </c>
      <c r="GC21" s="20" t="str">
        <f>IFERROR(SUMIFS(#REF!,#REF!,$C21,#REF!,FY$2),"0")</f>
        <v>0</v>
      </c>
      <c r="GD21" s="20">
        <f t="shared" si="23"/>
        <v>0</v>
      </c>
      <c r="GE21" s="20">
        <f>SUMIF($E$3:GD$3,GD$3,$E21:GD21)</f>
        <v>81.45</v>
      </c>
      <c r="GF21" s="8"/>
      <c r="GG21" s="20">
        <f>IFERROR(SUMIFS(Due!$D:$D,Due!$C:$C,$C21,Due!$A:$A,GG$2),0)</f>
        <v>0</v>
      </c>
      <c r="GH21" s="20">
        <f t="array" ref="GH21">IFERROR(SUMIFS(Deposits!$D:$D,Deposits!$E:$E,$C21,Deposits!$F:$F,GG$2),"0")</f>
        <v>0</v>
      </c>
      <c r="GI21" s="4" t="str" cm="1">
        <f t="array" ref="GI21">IFERROR(INDEX(Deposits!$A:$A,MATCH(1,($C21=Deposits!$E:$E)*('Daily Report'!GG$2=Deposits!$F:$F),0)),"")</f>
        <v/>
      </c>
      <c r="GJ21" s="20" t="str">
        <f>IFERROR(SUMIFS(#REF!,#REF!,$C21,#REF!,GG$2),"0")</f>
        <v>0</v>
      </c>
      <c r="GK21" s="20" t="str">
        <f>IFERROR(SUMIFS(#REF!,#REF!,$C21,#REF!,GG$2),"0")</f>
        <v>0</v>
      </c>
      <c r="GL21" s="20">
        <f t="shared" si="24"/>
        <v>0</v>
      </c>
      <c r="GM21" s="20">
        <f>SUMIF($E$3:GL$3,GL$3,$E21:GL21)</f>
        <v>81.45</v>
      </c>
      <c r="GN21" s="8"/>
      <c r="GO21" s="20">
        <f>IFERROR(SUMIFS(Due!$D:$D,Due!$C:$C,$C21,Due!$A:$A,GO$2),0)</f>
        <v>0</v>
      </c>
      <c r="GP21" s="20">
        <f t="array" ref="GP21">IFERROR(SUMIFS(Deposits!$D:$D,Deposits!$E:$E,$C21,Deposits!$F:$F,GO$2),"0")</f>
        <v>0</v>
      </c>
      <c r="GQ21" s="4" t="str" cm="1">
        <f t="array" ref="GQ21">IFERROR(INDEX(Deposits!$A:$A,MATCH(1,($C21=Deposits!$E:$E)*('Daily Report'!GO$2=Deposits!$F:$F),0)),"")</f>
        <v/>
      </c>
      <c r="GR21" s="20" t="str">
        <f>IFERROR(SUMIFS(#REF!,#REF!,$C21,#REF!,GO$2),"0")</f>
        <v>0</v>
      </c>
      <c r="GS21" s="20" t="str">
        <f>IFERROR(SUMIFS(#REF!,#REF!,$C21,#REF!,GO$2),"0")</f>
        <v>0</v>
      </c>
      <c r="GT21" s="20">
        <f t="shared" si="25"/>
        <v>0</v>
      </c>
      <c r="GU21" s="20">
        <f>SUMIF($E$3:GT$3,GT$3,$E21:GT21)</f>
        <v>81.45</v>
      </c>
      <c r="GV21" s="8"/>
      <c r="GW21" s="20">
        <f>IFERROR(SUMIFS(Due!$D:$D,Due!$C:$C,$C21,Due!$A:$A,GW$2),0)</f>
        <v>0</v>
      </c>
      <c r="GX21" s="20">
        <f t="array" ref="GX21">IFERROR(SUMIFS(Deposits!$D:$D,Deposits!$E:$E,$C21,Deposits!$F:$F,GW$2),"0")</f>
        <v>0</v>
      </c>
      <c r="GY21" s="4" t="str" cm="1">
        <f t="array" ref="GY21">IFERROR(INDEX(Deposits!$A:$A,MATCH(1,($C21=Deposits!$E:$E)*('Daily Report'!GW$2=Deposits!$F:$F),0)),"")</f>
        <v/>
      </c>
      <c r="GZ21" s="20" t="str">
        <f>IFERROR(SUMIFS(#REF!,#REF!,$C21,#REF!,GW$2),"0")</f>
        <v>0</v>
      </c>
      <c r="HA21" s="20" t="str">
        <f>IFERROR(SUMIFS(#REF!,#REF!,$C21,#REF!,GW$2),"0")</f>
        <v>0</v>
      </c>
      <c r="HB21" s="20">
        <f t="shared" si="26"/>
        <v>0</v>
      </c>
      <c r="HC21" s="20">
        <f>SUMIF($E$3:HB$3,HB$3,$E21:HB21)</f>
        <v>81.45</v>
      </c>
      <c r="HD21" s="8"/>
      <c r="HE21" s="20">
        <f>IFERROR(SUMIFS(Due!$D:$D,Due!$C:$C,$C21,Due!$A:$A,HE$2),0)</f>
        <v>0</v>
      </c>
      <c r="HF21" s="20">
        <f t="array" ref="HF21">IFERROR(SUMIFS(Deposits!$D:$D,Deposits!$E:$E,$C21,Deposits!$F:$F,HE$2),"0")</f>
        <v>0</v>
      </c>
      <c r="HG21" s="4" t="str" cm="1">
        <f t="array" ref="HG21">IFERROR(INDEX(Deposits!$A:$A,MATCH(1,($C21=Deposits!$E:$E)*('Daily Report'!HE$2=Deposits!$F:$F),0)),"")</f>
        <v/>
      </c>
      <c r="HH21" s="20" t="str">
        <f>IFERROR(SUMIFS(#REF!,#REF!,$C21,#REF!,HE$2),"0")</f>
        <v>0</v>
      </c>
      <c r="HI21" s="20" t="str">
        <f>IFERROR(SUMIFS(#REF!,#REF!,$C21,#REF!,HE$2),"0")</f>
        <v>0</v>
      </c>
      <c r="HJ21" s="20">
        <f t="shared" si="27"/>
        <v>0</v>
      </c>
      <c r="HK21" s="20">
        <f>SUMIF($E$3:HJ$3,HJ$3,$E21:HJ21)</f>
        <v>81.45</v>
      </c>
      <c r="HL21" s="8"/>
      <c r="HM21" s="20">
        <f>IFERROR(SUMIFS(Due!$D:$D,Due!$C:$C,$C21,Due!$A:$A,HM$2),0)</f>
        <v>0</v>
      </c>
      <c r="HN21" s="20">
        <f t="array" ref="HN21">IFERROR(SUMIFS(Deposits!$D:$D,Deposits!$E:$E,$C21,Deposits!$F:$F,HM$2),"0")</f>
        <v>0</v>
      </c>
      <c r="HO21" s="4" t="str" cm="1">
        <f t="array" ref="HO21">IFERROR(INDEX(Deposits!$A:$A,MATCH(1,($C21=Deposits!$E:$E)*('Daily Report'!HM$2=Deposits!$F:$F),0)),"")</f>
        <v/>
      </c>
      <c r="HP21" s="20" t="str">
        <f>IFERROR(SUMIFS(#REF!,#REF!,$C21,#REF!,HM$2),"0")</f>
        <v>0</v>
      </c>
      <c r="HQ21" s="20" t="str">
        <f>IFERROR(SUMIFS(#REF!,#REF!,$C21,#REF!,HM$2),"0")</f>
        <v>0</v>
      </c>
      <c r="HR21" s="20">
        <f t="shared" si="28"/>
        <v>0</v>
      </c>
      <c r="HS21" s="20">
        <f>SUMIF($E$3:HR$3,HR$3,$E21:HR21)</f>
        <v>81.45</v>
      </c>
      <c r="HT21" s="8"/>
      <c r="HU21" s="20">
        <f>IFERROR(SUMIFS(Due!$D:$D,Due!$C:$C,$C21,Due!$A:$A,HU$2),0)</f>
        <v>0</v>
      </c>
      <c r="HV21" s="20">
        <f t="array" ref="HV21">IFERROR(SUMIFS(Deposits!$D:$D,Deposits!$E:$E,$C21,Deposits!$F:$F,HU$2),"0")</f>
        <v>0</v>
      </c>
      <c r="HW21" s="4" t="str" cm="1">
        <f t="array" ref="HW21">IFERROR(INDEX(Deposits!$A:$A,MATCH(1,($C21=Deposits!$E:$E)*('Daily Report'!HU$2=Deposits!$F:$F),0)),"")</f>
        <v/>
      </c>
      <c r="HX21" s="20" t="str">
        <f>IFERROR(SUMIFS(#REF!,#REF!,$C21,#REF!,HU$2),"0")</f>
        <v>0</v>
      </c>
      <c r="HY21" s="20" t="str">
        <f>IFERROR(SUMIFS(#REF!,#REF!,$C21,#REF!,HU$2),"0")</f>
        <v>0</v>
      </c>
      <c r="HZ21" s="20">
        <f t="shared" si="51"/>
        <v>0</v>
      </c>
      <c r="IA21" s="20">
        <f t="shared" si="52"/>
        <v>81.45</v>
      </c>
      <c r="IB21" s="8"/>
      <c r="IC21" s="20">
        <f>IFERROR(SUMIFS(Due!$D:$D,Due!$C:$C,$C21,Due!$A:$A,IC$2),0)</f>
        <v>0</v>
      </c>
      <c r="ID21" s="20">
        <f t="array" ref="ID21">IFERROR(SUMIFS(Deposits!$D:$D,Deposits!$E:$E,$C21,Deposits!$F:$F,IC$2),"0")</f>
        <v>0</v>
      </c>
      <c r="IE21" s="4" t="str" cm="1">
        <f t="array" ref="IE21">IFERROR(INDEX(Deposits!$A:$A,MATCH(1,($C21=Deposits!$E:$E)*('Daily Report'!IC$2=Deposits!$F:$F),0)),"")</f>
        <v/>
      </c>
      <c r="IF21" s="20" t="str">
        <f>IFERROR(SUMIFS(#REF!,#REF!,$C21,#REF!,IC$2),"0")</f>
        <v>0</v>
      </c>
      <c r="IG21" s="20" t="str">
        <f>IFERROR(SUMIFS(#REF!,#REF!,$C21,#REF!,IC$2),"0")</f>
        <v>0</v>
      </c>
      <c r="IH21" s="20">
        <f t="shared" si="33"/>
        <v>0</v>
      </c>
      <c r="II21" s="20">
        <f t="shared" si="30"/>
        <v>81.45</v>
      </c>
      <c r="IJ21" s="8"/>
      <c r="IK21" s="20">
        <f>IFERROR(SUMIFS(Due!$D:$D,Due!$C:$C,$C21,Due!$A:$A,IK$2),0)</f>
        <v>0</v>
      </c>
      <c r="IL21" s="20">
        <f t="array" ref="IL21">IFERROR(SUMIFS(Deposits!$D:$D,Deposits!$E:$E,$C21,Deposits!$F:$F,IK$2),"0")</f>
        <v>0</v>
      </c>
      <c r="IM21" s="4" t="str" cm="1">
        <f t="array" ref="IM21">IFERROR(INDEX(Deposits!$A:$A,MATCH(1,($C21=Deposits!$E:$E)*('Daily Report'!IK$2=Deposits!$F:$F),0)),"")</f>
        <v/>
      </c>
      <c r="IN21" s="20" t="str">
        <f>IFERROR(SUMIFS(#REF!,#REF!,$C21,#REF!,IK$2),"0")</f>
        <v>0</v>
      </c>
      <c r="IO21" s="20" t="str">
        <f>IFERROR(SUMIFS(#REF!,#REF!,$C21,#REF!,IK$2),"0")</f>
        <v>0</v>
      </c>
      <c r="IP21" s="20">
        <f t="shared" si="34"/>
        <v>0</v>
      </c>
      <c r="IQ21" s="20">
        <f t="shared" si="31"/>
        <v>81.45</v>
      </c>
    </row>
    <row r="22" spans="1:251" ht="15.75" customHeight="1" x14ac:dyDescent="0.3">
      <c r="A22" s="2">
        <v>19</v>
      </c>
      <c r="B22" s="38">
        <v>37312</v>
      </c>
      <c r="C22" s="38">
        <v>37312</v>
      </c>
      <c r="D22" s="8"/>
      <c r="E22" s="20">
        <f>IFERROR(SUMIFS(Due!$D:$D,Due!$C:$C,$C22,Due!$A:$A,E$2),0)</f>
        <v>0</v>
      </c>
      <c r="F22" s="20">
        <f>IFERROR(SUMIFS(Deposits!$D:$D,Deposits!$E:$E,$C22,Deposits!$F:$F,E$2),"0")</f>
        <v>0</v>
      </c>
      <c r="G22" s="4" t="str" cm="1">
        <f t="array" ref="G22">IFERROR(INDEX(Deposits!$A:$A,MATCH(1,($C22=Deposits!$E:$E)*('Daily Report'!E$2=Deposits!$F:$F),0)),"")</f>
        <v/>
      </c>
      <c r="H22" s="20" t="str">
        <f>IFERROR(SUMIFS(#REF!,#REF!,$C22,#REF!,E$2),"0")</f>
        <v>0</v>
      </c>
      <c r="I22" s="20" t="str">
        <f>IFERROR(SUMIFS(#REF!,#REF!,$C22,#REF!,E$2),"0")</f>
        <v>0</v>
      </c>
      <c r="J22" s="20">
        <f t="shared" si="0"/>
        <v>0</v>
      </c>
      <c r="K22" s="20">
        <f t="shared" si="1"/>
        <v>0</v>
      </c>
      <c r="L22" s="8"/>
      <c r="M22" s="20">
        <f>IFERROR(SUMIFS(Due!$D:$D,Due!$C:$C,$C22,Due!$A:$A,M$2),0)</f>
        <v>0</v>
      </c>
      <c r="N22" s="20">
        <f t="array" ref="N22">IFERROR(SUMIFS(Deposits!$D:$D,Deposits!$E:$E,$C22,Deposits!$F:$F,M$2),"0")</f>
        <v>0</v>
      </c>
      <c r="O22" s="4" t="str" cm="1">
        <f t="array" ref="O22">IFERROR(INDEX(Deposits!$A:$A,MATCH(1,($C22=Deposits!$E:$E)*('Daily Report'!M$2=Deposits!$F:$F),0)),"")</f>
        <v/>
      </c>
      <c r="P22" s="20" t="str">
        <f>IFERROR(SUMIFS(#REF!,#REF!,$C22,#REF!,M$2),"0")</f>
        <v>0</v>
      </c>
      <c r="Q22" s="20" t="str">
        <f>IFERROR(SUMIFS(#REF!,#REF!,$C22,#REF!,M$2),"0")</f>
        <v>0</v>
      </c>
      <c r="R22" s="20">
        <f t="shared" si="2"/>
        <v>0</v>
      </c>
      <c r="S22" s="20">
        <f>SUMIF($E$3:R$3,R$3,$E22:R22)</f>
        <v>0</v>
      </c>
      <c r="T22" s="8"/>
      <c r="U22" s="20">
        <f>IFERROR(SUMIFS(Due!$D:$D,Due!$C:$C,$C22,Due!$A:$A,U$2),0)</f>
        <v>0</v>
      </c>
      <c r="V22" s="20">
        <f t="array" ref="V22">IFERROR(SUMIFS(Deposits!$D:$D,Deposits!$E:$E,$C22,Deposits!$F:$F,U$2),"0")</f>
        <v>0</v>
      </c>
      <c r="W22" s="4" t="str" cm="1">
        <f t="array" ref="W22">IFERROR(INDEX(Deposits!$A:$A,MATCH(1,($C22=Deposits!$E:$E)*('Daily Report'!U$2=Deposits!$F:$F),0)),"")</f>
        <v/>
      </c>
      <c r="X22" s="20" t="str">
        <f>IFERROR(SUMIFS(#REF!,#REF!,$C22,#REF!,U$2),"0")</f>
        <v>0</v>
      </c>
      <c r="Y22" s="20" t="str">
        <f>IFERROR(SUMIFS(#REF!,#REF!,$C22,#REF!,U$2),"0")</f>
        <v>0</v>
      </c>
      <c r="Z22" s="20">
        <f t="shared" si="3"/>
        <v>0</v>
      </c>
      <c r="AA22" s="20">
        <f>SUMIF($E$3:Z$3,Z$3,$E22:Z22)</f>
        <v>0</v>
      </c>
      <c r="AB22" s="8"/>
      <c r="AC22" s="20">
        <f>IFERROR(SUMIFS(Due!$D:$D,Due!$C:$C,$C22,Due!$A:$A,AC$2),0)</f>
        <v>0</v>
      </c>
      <c r="AD22" s="20">
        <f t="array" ref="AD22">IFERROR(SUMIFS(Deposits!$D:$D,Deposits!$E:$E,$C22,Deposits!$F:$F,AC$2),"0")</f>
        <v>0</v>
      </c>
      <c r="AE22" s="4" t="str" cm="1">
        <f t="array" ref="AE22">IFERROR(INDEX(Deposits!$A:$A,MATCH(1,($C22=Deposits!$E:$E)*('Daily Report'!AC$2=Deposits!$F:$F),0)),"")</f>
        <v/>
      </c>
      <c r="AF22" s="20" t="str">
        <f>IFERROR(SUMIFS(#REF!,#REF!,$C22,#REF!,AC$2),"0")</f>
        <v>0</v>
      </c>
      <c r="AG22" s="20" t="str">
        <f>IFERROR(SUMIFS(#REF!,#REF!,$C22,#REF!,AC$2),"0")</f>
        <v>0</v>
      </c>
      <c r="AH22" s="20">
        <f t="shared" si="4"/>
        <v>0</v>
      </c>
      <c r="AI22" s="20">
        <f>SUMIF($E$3:AH$3,AH$3,$E22:AH22)</f>
        <v>0</v>
      </c>
      <c r="AJ22" s="8"/>
      <c r="AK22" s="20">
        <f>IFERROR(SUMIFS(Due!$D:$D,Due!$C:$C,$C22,Due!$A:$A,AK$2),0)</f>
        <v>0</v>
      </c>
      <c r="AL22" s="20">
        <f t="array" ref="AL22">IFERROR(SUMIFS(Deposits!$D:$D,Deposits!$E:$E,$C22,Deposits!$F:$F,AK$2),"0")</f>
        <v>0</v>
      </c>
      <c r="AM22" s="4" t="str" cm="1">
        <f t="array" ref="AM22">IFERROR(INDEX(Deposits!$A:$A,MATCH(1,($C22=Deposits!$E:$E)*('Daily Report'!AK$2=Deposits!$F:$F),0)),"")</f>
        <v/>
      </c>
      <c r="AN22" s="20" t="str">
        <f>IFERROR(SUMIFS(#REF!,#REF!,$C22,#REF!,AK$2),"0")</f>
        <v>0</v>
      </c>
      <c r="AO22" s="20" t="str">
        <f>IFERROR(SUMIFS(#REF!,#REF!,$C22,#REF!,AK$2),"0")</f>
        <v>0</v>
      </c>
      <c r="AP22" s="20">
        <f t="shared" si="5"/>
        <v>0</v>
      </c>
      <c r="AQ22" s="20">
        <f>SUMIF($E$3:AP$3,AP$3,$E22:AP22)</f>
        <v>0</v>
      </c>
      <c r="AR22" s="8"/>
      <c r="AS22" s="20">
        <f>IFERROR(SUMIFS(Due!$D:$D,Due!$C:$C,$C22,Due!$A:$A,AS$2),0)</f>
        <v>0</v>
      </c>
      <c r="AT22" s="20">
        <f t="array" ref="AT22">IFERROR(SUMIFS(Deposits!$D:$D,Deposits!$E:$E,$C22,Deposits!$F:$F,AS$2),"0")</f>
        <v>0</v>
      </c>
      <c r="AU22" s="4" t="str" cm="1">
        <f t="array" ref="AU22">IFERROR(INDEX(Deposits!$A:$A,MATCH(1,($C22=Deposits!$E:$E)*('Daily Report'!AS$2=Deposits!$F:$F),0)),"")</f>
        <v/>
      </c>
      <c r="AV22" s="20" t="str">
        <f>IFERROR(SUMIFS(#REF!,#REF!,$C22,#REF!,AS$2),"0")</f>
        <v>0</v>
      </c>
      <c r="AW22" s="20" t="str">
        <f>IFERROR(SUMIFS(#REF!,#REF!,$C22,#REF!,AS$2),"0")</f>
        <v>0</v>
      </c>
      <c r="AX22" s="20">
        <f t="shared" si="6"/>
        <v>0</v>
      </c>
      <c r="AY22" s="20">
        <f>SUMIF($E$3:AX$3,AX$3,$E22:AX22)</f>
        <v>0</v>
      </c>
      <c r="AZ22" s="8"/>
      <c r="BA22" s="20">
        <f>IFERROR(SUMIFS(Due!$D:$D,Due!$C:$C,$C22,Due!$A:$A,BA$2),0)</f>
        <v>0</v>
      </c>
      <c r="BB22" s="20">
        <f t="array" ref="BB22">IFERROR(SUMIFS(Deposits!$D:$D,Deposits!$E:$E,$C22,Deposits!$F:$F,BA$2),"0")</f>
        <v>0</v>
      </c>
      <c r="BC22" s="4" t="str" cm="1">
        <f t="array" ref="BC22">IFERROR(INDEX(Deposits!$A:$A,MATCH(1,($C22=Deposits!$E:$E)*('Daily Report'!BA$2=Deposits!$F:$F),0)),"")</f>
        <v/>
      </c>
      <c r="BD22" s="20" t="str">
        <f>IFERROR(SUMIFS(#REF!,#REF!,$C22,#REF!,BA$2),"0")</f>
        <v>0</v>
      </c>
      <c r="BE22" s="20" t="str">
        <f>IFERROR(SUMIFS(#REF!,#REF!,$C22,#REF!,BA$2),"0")</f>
        <v>0</v>
      </c>
      <c r="BF22" s="20">
        <f t="shared" si="7"/>
        <v>0</v>
      </c>
      <c r="BG22" s="20">
        <f>SUMIF($E$3:BF$3,BF$3,$E22:BF22)</f>
        <v>0</v>
      </c>
      <c r="BH22" s="8"/>
      <c r="BI22" s="20">
        <f>IFERROR(SUMIFS(Due!$D:$D,Due!$C:$C,$C22,Due!$A:$A,BI$2),0)</f>
        <v>0</v>
      </c>
      <c r="BJ22" s="20">
        <f t="array" ref="BJ22">IFERROR(SUMIFS(Deposits!$D:$D,Deposits!$E:$E,$C22,Deposits!$F:$F,BI$2),"0")</f>
        <v>0</v>
      </c>
      <c r="BK22" s="4" t="str" cm="1">
        <f t="array" ref="BK22">IFERROR(INDEX(Deposits!$A:$A,MATCH(1,($C22=Deposits!$E:$E)*('Daily Report'!BI$2=Deposits!$F:$F),0)),"")</f>
        <v/>
      </c>
      <c r="BL22" s="20" t="str">
        <f>IFERROR(SUMIFS(#REF!,#REF!,$C22,#REF!,BI$2),"0")</f>
        <v>0</v>
      </c>
      <c r="BM22" s="20" t="str">
        <f>IFERROR(SUMIFS(#REF!,#REF!,$C22,#REF!,BI$2),"0")</f>
        <v>0</v>
      </c>
      <c r="BN22" s="20">
        <f t="shared" si="8"/>
        <v>0</v>
      </c>
      <c r="BO22" s="20">
        <f>SUMIF($E$3:BN$3,BN$3,$E22:BN22)</f>
        <v>0</v>
      </c>
      <c r="BP22" s="8"/>
      <c r="BQ22" s="20">
        <f>IFERROR(SUMIFS(Due!$D:$D,Due!$C:$C,$C22,Due!$A:$A,BQ$2),0)</f>
        <v>0</v>
      </c>
      <c r="BR22" s="20">
        <f t="array" ref="BR22">IFERROR(SUMIFS(Deposits!$D:$D,Deposits!$E:$E,$C22,Deposits!$F:$F,BQ$2),"0")</f>
        <v>0</v>
      </c>
      <c r="BS22" s="4" t="str" cm="1">
        <f t="array" ref="BS22">IFERROR(INDEX(Deposits!$A:$A,MATCH(1,($C22=Deposits!$E:$E)*('Daily Report'!BQ$2=Deposits!$F:$F),0)),"")</f>
        <v/>
      </c>
      <c r="BT22" s="20" t="str">
        <f>IFERROR(SUMIFS(#REF!,#REF!,$C22,#REF!,BQ$2),"0")</f>
        <v>0</v>
      </c>
      <c r="BU22" s="20" t="str">
        <f>IFERROR(SUMIFS(#REF!,#REF!,$C22,#REF!,BQ$2),"0")</f>
        <v>0</v>
      </c>
      <c r="BV22" s="20">
        <f t="shared" si="9"/>
        <v>0</v>
      </c>
      <c r="BW22" s="20">
        <f>SUMIF($E$3:BV$3,BV$3,$E22:BV22)</f>
        <v>0</v>
      </c>
      <c r="BX22" s="8"/>
      <c r="BY22" s="20">
        <f>IFERROR(SUMIFS(Due!$D:$D,Due!$C:$C,$C22,Due!$A:$A,BY$2),0)</f>
        <v>290.27</v>
      </c>
      <c r="BZ22" s="20">
        <f t="array" ref="BZ22">IFERROR(SUMIFS(Deposits!$D:$D,Deposits!$E:$E,$C22,Deposits!$F:$F,BY$2),"0")</f>
        <v>0</v>
      </c>
      <c r="CA22" s="4" t="str" cm="1">
        <f t="array" ref="CA22">IFERROR(INDEX(Deposits!$A:$A,MATCH(1,($C22=Deposits!$E:$E)*('Daily Report'!BY$2=Deposits!$F:$F),0)),"")</f>
        <v/>
      </c>
      <c r="CB22" s="20" t="str">
        <f>IFERROR(SUMIFS(#REF!,#REF!,$C22,#REF!,BY$2),"0")</f>
        <v>0</v>
      </c>
      <c r="CC22" s="20" t="str">
        <f>IFERROR(SUMIFS(#REF!,#REF!,$C22,#REF!,BY$2),"0")</f>
        <v>0</v>
      </c>
      <c r="CD22" s="20">
        <f t="shared" si="10"/>
        <v>290.27</v>
      </c>
      <c r="CE22" s="20">
        <f>SUMIF($E$3:CD$3,CD$3,$E22:CD22)</f>
        <v>290.27</v>
      </c>
      <c r="CF22" s="8"/>
      <c r="CG22" s="20">
        <f>IFERROR(SUMIFS(Due!$D:$D,Due!$C:$C,$C22,Due!$A:$A,CG$2),0)</f>
        <v>0</v>
      </c>
      <c r="CH22" s="20">
        <f t="array" ref="CH22">IFERROR(SUMIFS(Deposits!$D:$D,Deposits!$E:$E,$C22,Deposits!$F:$F,CG$2),"0")</f>
        <v>0</v>
      </c>
      <c r="CI22" s="4" t="str" cm="1">
        <f t="array" ref="CI22">IFERROR(INDEX(Deposits!$A:$A,MATCH(1,($C22=Deposits!$E:$E)*('Daily Report'!CG$2=Deposits!$F:$F),0)),"")</f>
        <v/>
      </c>
      <c r="CJ22" s="20" t="str">
        <f>IFERROR(SUMIFS(#REF!,#REF!,$C22,#REF!,CG$2),"0")</f>
        <v>0</v>
      </c>
      <c r="CK22" s="20" t="str">
        <f>IFERROR(SUMIFS(#REF!,#REF!,$C22,#REF!,CG$2),"0")</f>
        <v>0</v>
      </c>
      <c r="CL22" s="20">
        <f t="shared" si="11"/>
        <v>0</v>
      </c>
      <c r="CM22" s="20">
        <f>SUMIF($E$3:CL$3,CL$3,$E22:CL22)</f>
        <v>290.27</v>
      </c>
      <c r="CN22" s="8"/>
      <c r="CO22" s="20">
        <f>IFERROR(SUMIFS(Due!$D:$D,Due!$C:$C,$C22,Due!$A:$A,CO$2),0)</f>
        <v>0</v>
      </c>
      <c r="CP22" s="20">
        <f t="array" ref="CP22">IFERROR(SUMIFS(Deposits!$D:$D,Deposits!$E:$E,$C22,Deposits!$F:$F,CO$2),"0")</f>
        <v>0</v>
      </c>
      <c r="CQ22" s="4" t="str" cm="1">
        <f t="array" ref="CQ22">IFERROR(INDEX(Deposits!$A:$A,MATCH(1,($C22=Deposits!$E:$E)*('Daily Report'!CO$2=Deposits!$F:$F),0)),"")</f>
        <v/>
      </c>
      <c r="CR22" s="20" t="str">
        <f>IFERROR(SUMIFS(#REF!,#REF!,$C22,#REF!,CO$2),"0")</f>
        <v>0</v>
      </c>
      <c r="CS22" s="20" t="str">
        <f>IFERROR(SUMIFS(#REF!,#REF!,$C22,#REF!,CO$2),"0")</f>
        <v>0</v>
      </c>
      <c r="CT22" s="20">
        <f t="shared" si="12"/>
        <v>0</v>
      </c>
      <c r="CU22" s="20">
        <f>SUMIF($E$3:CT$3,CT$3,$E22:CT22)</f>
        <v>290.27</v>
      </c>
      <c r="CV22" s="8"/>
      <c r="CW22" s="20">
        <f>IFERROR(SUMIFS(Due!$D:$D,Due!$C:$C,$C22,Due!$A:$A,CW$2),0)</f>
        <v>0</v>
      </c>
      <c r="CX22" s="20">
        <f t="array" ref="CX22">IFERROR(SUMIFS(Deposits!$D:$D,Deposits!$E:$E,$C22,Deposits!$F:$F,CW$2),"0")</f>
        <v>0</v>
      </c>
      <c r="CY22" s="4" t="str" cm="1">
        <f t="array" ref="CY22">IFERROR(INDEX(Deposits!$A:$A,MATCH(1,($C22=Deposits!$E:$E)*('Daily Report'!CW$2=Deposits!$F:$F),0)),"")</f>
        <v/>
      </c>
      <c r="CZ22" s="20" t="str">
        <f>IFERROR(SUMIFS(#REF!,#REF!,$C22,#REF!,CW$2),"0")</f>
        <v>0</v>
      </c>
      <c r="DA22" s="20" t="str">
        <f>IFERROR(SUMIFS(#REF!,#REF!,$C22,#REF!,CW$2),"0")</f>
        <v>0</v>
      </c>
      <c r="DB22" s="20">
        <f t="shared" si="13"/>
        <v>0</v>
      </c>
      <c r="DC22" s="20">
        <f>SUMIF($E$3:DB$3,DB$3,$E22:DB22)</f>
        <v>290.27</v>
      </c>
      <c r="DD22" s="8"/>
      <c r="DE22" s="20">
        <f>IFERROR(SUMIFS(Due!$D:$D,Due!$C:$C,$C22,Due!$A:$A,DE$2),0)</f>
        <v>0</v>
      </c>
      <c r="DF22" s="20">
        <f t="array" ref="DF22">IFERROR(SUMIFS(Deposits!$D:$D,Deposits!$E:$E,$C22,Deposits!$F:$F,DE$2),"0")</f>
        <v>0</v>
      </c>
      <c r="DG22" s="4" t="str" cm="1">
        <f t="array" ref="DG22">IFERROR(INDEX(Deposits!$A:$A,MATCH(1,($C22=Deposits!$E:$E)*('Daily Report'!DE$2=Deposits!$F:$F),0)),"")</f>
        <v/>
      </c>
      <c r="DH22" s="20" t="str">
        <f>IFERROR(SUMIFS(#REF!,#REF!,$C22,#REF!,DE$2),"0")</f>
        <v>0</v>
      </c>
      <c r="DI22" s="20" t="str">
        <f>IFERROR(SUMIFS(#REF!,#REF!,$C22,#REF!,DE$2),"0")</f>
        <v>0</v>
      </c>
      <c r="DJ22" s="20">
        <f t="shared" si="14"/>
        <v>0</v>
      </c>
      <c r="DK22" s="20">
        <f>SUMIF($E$3:DJ$3,DJ$3,$E22:DJ22)</f>
        <v>290.27</v>
      </c>
      <c r="DL22" s="8"/>
      <c r="DM22" s="20">
        <f>IFERROR(SUMIFS(Due!$D:$D,Due!$C:$C,$C22,Due!$A:$A,DM$2),0)</f>
        <v>0</v>
      </c>
      <c r="DN22" s="20">
        <f t="array" ref="DN22">IFERROR(SUMIFS(Deposits!$D:$D,Deposits!$E:$E,$C22,Deposits!$F:$F,DM$2),"0")</f>
        <v>0</v>
      </c>
      <c r="DO22" s="4" t="str" cm="1">
        <f t="array" ref="DO22">IFERROR(INDEX(Deposits!$A:$A,MATCH(1,($C22=Deposits!$E:$E)*('Daily Report'!DM$2=Deposits!$F:$F),0)),"")</f>
        <v/>
      </c>
      <c r="DP22" s="20" t="str">
        <f>IFERROR(SUMIFS(#REF!,#REF!,$C22,#REF!,DM$2),"0")</f>
        <v>0</v>
      </c>
      <c r="DQ22" s="20" t="str">
        <f>IFERROR(SUMIFS(#REF!,#REF!,$C22,#REF!,DM$2),"0")</f>
        <v>0</v>
      </c>
      <c r="DR22" s="20">
        <f t="shared" si="15"/>
        <v>0</v>
      </c>
      <c r="DS22" s="20">
        <f>SUMIF($E$3:DR$3,DR$3,$E22:DR22)</f>
        <v>290.27</v>
      </c>
      <c r="DT22" s="8"/>
      <c r="DU22" s="20">
        <f>IFERROR(SUMIFS(Due!$D:$D,Due!$C:$C,$C22,Due!$A:$A,DU$2),0)</f>
        <v>0</v>
      </c>
      <c r="DV22" s="20">
        <f t="array" ref="DV22">IFERROR(SUMIFS(Deposits!$D:$D,Deposits!$E:$E,$C22,Deposits!$F:$F,DU$2),"0")</f>
        <v>0</v>
      </c>
      <c r="DW22" s="4" t="str" cm="1">
        <f t="array" ref="DW22">IFERROR(INDEX(Deposits!$A:$A,MATCH(1,($C22=Deposits!$E:$E)*('Daily Report'!DU$2=Deposits!$F:$F),0)),"")</f>
        <v/>
      </c>
      <c r="DX22" s="20" t="str">
        <f>IFERROR(SUMIFS(#REF!,#REF!,$C22,#REF!,DU$2),"0")</f>
        <v>0</v>
      </c>
      <c r="DY22" s="20" t="str">
        <f>IFERROR(SUMIFS(#REF!,#REF!,$C22,#REF!,DU$2),"0")</f>
        <v>0</v>
      </c>
      <c r="DZ22" s="20">
        <f t="shared" si="16"/>
        <v>0</v>
      </c>
      <c r="EA22" s="20">
        <f>SUMIF($E$3:DZ$3,DZ$3,$E22:DZ22)</f>
        <v>290.27</v>
      </c>
      <c r="EB22" s="8"/>
      <c r="EC22" s="20">
        <f>IFERROR(SUMIFS(Due!$D:$D,Due!$C:$C,$C22,Due!$A:$A,EC$2),0)</f>
        <v>0</v>
      </c>
      <c r="ED22" s="20">
        <f t="array" ref="ED22">IFERROR(SUMIFS(Deposits!$D:$D,Deposits!$E:$E,$C22,Deposits!$F:$F,EC$2),"0")</f>
        <v>0</v>
      </c>
      <c r="EE22" s="4" t="str" cm="1">
        <f t="array" ref="EE22">IFERROR(INDEX(Deposits!$A:$A,MATCH(1,($C22=Deposits!$E:$E)*('Daily Report'!EC$2=Deposits!$F:$F),0)),"")</f>
        <v/>
      </c>
      <c r="EF22" s="20" t="str">
        <f>IFERROR(SUMIFS(#REF!,#REF!,$C22,#REF!,EC$2),"0")</f>
        <v>0</v>
      </c>
      <c r="EG22" s="20" t="str">
        <f>IFERROR(SUMIFS(#REF!,#REF!,$C22,#REF!,EC$2),"0")</f>
        <v>0</v>
      </c>
      <c r="EH22" s="20">
        <f t="shared" si="17"/>
        <v>0</v>
      </c>
      <c r="EI22" s="20">
        <f>SUMIF($E$3:EH$3,EH$3,$E22:EH22)</f>
        <v>290.27</v>
      </c>
      <c r="EJ22" s="8"/>
      <c r="EK22" s="20">
        <f>IFERROR(SUMIFS(Due!$D:$D,Due!$C:$C,$C22,Due!$A:$A,EK$2),0)</f>
        <v>0</v>
      </c>
      <c r="EL22" s="20">
        <f t="array" ref="EL22">IFERROR(SUMIFS(Deposits!$D:$D,Deposits!$E:$E,$C22,Deposits!$F:$F,EK$2),"0")</f>
        <v>0</v>
      </c>
      <c r="EM22" s="4" t="str" cm="1">
        <f t="array" ref="EM22">IFERROR(INDEX(Deposits!$A:$A,MATCH(1,($C22=Deposits!$E:$E)*('Daily Report'!EK$2=Deposits!$F:$F),0)),"")</f>
        <v/>
      </c>
      <c r="EN22" s="20" t="str">
        <f>IFERROR(SUMIFS(#REF!,#REF!,$C22,#REF!,EK$2),"0")</f>
        <v>0</v>
      </c>
      <c r="EO22" s="20" t="str">
        <f>IFERROR(SUMIFS(#REF!,#REF!,$C22,#REF!,EK$2),"0")</f>
        <v>0</v>
      </c>
      <c r="EP22" s="20">
        <f t="shared" si="18"/>
        <v>0</v>
      </c>
      <c r="EQ22" s="20">
        <f>SUMIF($E$3:EP$3,EP$3,$E22:EP22)</f>
        <v>290.27</v>
      </c>
      <c r="ER22" s="8"/>
      <c r="ES22" s="20">
        <f>IFERROR(SUMIFS(Due!$D:$D,Due!$C:$C,$C22,Due!$A:$A,ES$2),0)</f>
        <v>0</v>
      </c>
      <c r="ET22" s="20">
        <f t="array" ref="ET22">IFERROR(SUMIFS(Deposits!$D:$D,Deposits!$E:$E,$C22,Deposits!$F:$F,ES$2),"0")</f>
        <v>0</v>
      </c>
      <c r="EU22" s="4" t="str" cm="1">
        <f t="array" ref="EU22">IFERROR(INDEX(Deposits!$A:$A,MATCH(1,($C22=Deposits!$E:$E)*('Daily Report'!ES$2=Deposits!$F:$F),0)),"")</f>
        <v/>
      </c>
      <c r="EV22" s="20" t="str">
        <f>IFERROR(SUMIFS(#REF!,#REF!,$C22,#REF!,ES$2),"0")</f>
        <v>0</v>
      </c>
      <c r="EW22" s="20" t="str">
        <f>IFERROR(SUMIFS(#REF!,#REF!,$C22,#REF!,ES$2),"0")</f>
        <v>0</v>
      </c>
      <c r="EX22" s="20">
        <f t="shared" si="19"/>
        <v>0</v>
      </c>
      <c r="EY22" s="20">
        <f>SUMIF($E$3:EX$3,EX$3,$E22:EX22)</f>
        <v>290.27</v>
      </c>
      <c r="EZ22" s="8"/>
      <c r="FA22" s="20">
        <f>IFERROR(SUMIFS(Due!$D:$D,Due!$C:$C,$C22,Due!$A:$A,FA$2),0)</f>
        <v>0</v>
      </c>
      <c r="FB22" s="20">
        <f t="array" ref="FB22">IFERROR(SUMIFS(Deposits!$D:$D,Deposits!$E:$E,$C22,Deposits!$F:$F,FA$2),"0")</f>
        <v>0</v>
      </c>
      <c r="FC22" s="4" t="str" cm="1">
        <f t="array" ref="FC22">IFERROR(INDEX(Deposits!$A:$A,MATCH(1,($C22=Deposits!$E:$E)*('Daily Report'!FA$2=Deposits!$F:$F),0)),"")</f>
        <v/>
      </c>
      <c r="FD22" s="20" t="str">
        <f>IFERROR(SUMIFS(#REF!,#REF!,$C22,#REF!,FA$2),"0")</f>
        <v>0</v>
      </c>
      <c r="FE22" s="20" t="str">
        <f>IFERROR(SUMIFS(#REF!,#REF!,$C22,#REF!,FA$2),"0")</f>
        <v>0</v>
      </c>
      <c r="FF22" s="20">
        <f t="shared" si="20"/>
        <v>0</v>
      </c>
      <c r="FG22" s="20">
        <f>SUMIF($E$3:FF$3,FF$3,$E22:FF22)</f>
        <v>290.27</v>
      </c>
      <c r="FH22" s="8"/>
      <c r="FI22" s="20">
        <f>IFERROR(SUMIFS(Due!$D:$D,Due!$C:$C,$C22,Due!$A:$A,FI$2),0)</f>
        <v>0</v>
      </c>
      <c r="FJ22" s="20">
        <f t="array" ref="FJ22">IFERROR(SUMIFS(Deposits!$D:$D,Deposits!$E:$E,$C22,Deposits!$F:$F,FI$2),"0")</f>
        <v>0</v>
      </c>
      <c r="FK22" s="4" t="str" cm="1">
        <f t="array" ref="FK22">IFERROR(INDEX(Deposits!$A:$A,MATCH(1,($C22=Deposits!$E:$E)*('Daily Report'!FI$2=Deposits!$F:$F),0)),"")</f>
        <v/>
      </c>
      <c r="FL22" s="20" t="str">
        <f>IFERROR(SUMIFS(#REF!,#REF!,$C22,#REF!,FI$2),"0")</f>
        <v>0</v>
      </c>
      <c r="FM22" s="20" t="str">
        <f>IFERROR(SUMIFS(#REF!,#REF!,$C22,#REF!,FI$2),"0")</f>
        <v>0</v>
      </c>
      <c r="FN22" s="20">
        <f t="shared" si="21"/>
        <v>0</v>
      </c>
      <c r="FO22" s="20">
        <f>SUMIF($E$3:FN$3,FN$3,$E22:FN22)</f>
        <v>290.27</v>
      </c>
      <c r="FP22" s="8"/>
      <c r="FQ22" s="20">
        <f>IFERROR(SUMIFS(Due!$D:$D,Due!$C:$C,$C22,Due!$A:$A,FQ$2),0)</f>
        <v>0</v>
      </c>
      <c r="FR22" s="20">
        <f t="array" ref="FR22">IFERROR(SUMIFS(Deposits!$D:$D,Deposits!$E:$E,$C22,Deposits!$F:$F,FQ$2),"0")</f>
        <v>0</v>
      </c>
      <c r="FS22" s="4" t="str" cm="1">
        <f t="array" ref="FS22">IFERROR(INDEX(Deposits!$A:$A,MATCH(1,($C22=Deposits!$E:$E)*('Daily Report'!FQ$2=Deposits!$F:$F),0)),"")</f>
        <v/>
      </c>
      <c r="FT22" s="20" t="str">
        <f>IFERROR(SUMIFS(#REF!,#REF!,$C22,#REF!,FQ$2),"0")</f>
        <v>0</v>
      </c>
      <c r="FU22" s="20" t="str">
        <f>IFERROR(SUMIFS(#REF!,#REF!,$C22,#REF!,FQ$2),"0")</f>
        <v>0</v>
      </c>
      <c r="FV22" s="20">
        <f t="shared" si="22"/>
        <v>0</v>
      </c>
      <c r="FW22" s="20">
        <f>SUMIF($E$3:FV$3,FV$3,$E22:FV22)</f>
        <v>290.27</v>
      </c>
      <c r="FX22" s="8"/>
      <c r="FY22" s="20">
        <f>IFERROR(SUMIFS(Due!$D:$D,Due!$C:$C,$C22,Due!$A:$A,FY$2),0)</f>
        <v>0</v>
      </c>
      <c r="FZ22" s="20">
        <f t="array" ref="FZ22">IFERROR(SUMIFS(Deposits!$D:$D,Deposits!$E:$E,$C22,Deposits!$F:$F,FY$2),"0")</f>
        <v>0</v>
      </c>
      <c r="GA22" s="4" t="str" cm="1">
        <f t="array" ref="GA22">IFERROR(INDEX(Deposits!$A:$A,MATCH(1,($C22=Deposits!$E:$E)*('Daily Report'!FY$2=Deposits!$F:$F),0)),"")</f>
        <v/>
      </c>
      <c r="GB22" s="20" t="str">
        <f>IFERROR(SUMIFS(#REF!,#REF!,$C22,#REF!,FY$2),"0")</f>
        <v>0</v>
      </c>
      <c r="GC22" s="20" t="str">
        <f>IFERROR(SUMIFS(#REF!,#REF!,$C22,#REF!,FY$2),"0")</f>
        <v>0</v>
      </c>
      <c r="GD22" s="20">
        <f t="shared" si="23"/>
        <v>0</v>
      </c>
      <c r="GE22" s="20">
        <f>SUMIF($E$3:GD$3,GD$3,$E22:GD22)</f>
        <v>290.27</v>
      </c>
      <c r="GF22" s="8"/>
      <c r="GG22" s="20">
        <f>IFERROR(SUMIFS(Due!$D:$D,Due!$C:$C,$C22,Due!$A:$A,GG$2),0)</f>
        <v>0</v>
      </c>
      <c r="GH22" s="20">
        <f t="array" ref="GH22">IFERROR(SUMIFS(Deposits!$D:$D,Deposits!$E:$E,$C22,Deposits!$F:$F,GG$2),"0")</f>
        <v>0</v>
      </c>
      <c r="GI22" s="4" t="str" cm="1">
        <f t="array" ref="GI22">IFERROR(INDEX(Deposits!$A:$A,MATCH(1,($C22=Deposits!$E:$E)*('Daily Report'!GG$2=Deposits!$F:$F),0)),"")</f>
        <v/>
      </c>
      <c r="GJ22" s="20" t="str">
        <f>IFERROR(SUMIFS(#REF!,#REF!,$C22,#REF!,GG$2),"0")</f>
        <v>0</v>
      </c>
      <c r="GK22" s="20" t="str">
        <f>IFERROR(SUMIFS(#REF!,#REF!,$C22,#REF!,GG$2),"0")</f>
        <v>0</v>
      </c>
      <c r="GL22" s="20">
        <f t="shared" si="24"/>
        <v>0</v>
      </c>
      <c r="GM22" s="20">
        <f>SUMIF($E$3:GL$3,GL$3,$E22:GL22)</f>
        <v>290.27</v>
      </c>
      <c r="GN22" s="8"/>
      <c r="GO22" s="20">
        <f>IFERROR(SUMIFS(Due!$D:$D,Due!$C:$C,$C22,Due!$A:$A,GO$2),0)</f>
        <v>0</v>
      </c>
      <c r="GP22" s="20">
        <f t="array" ref="GP22">IFERROR(SUMIFS(Deposits!$D:$D,Deposits!$E:$E,$C22,Deposits!$F:$F,GO$2),"0")</f>
        <v>0</v>
      </c>
      <c r="GQ22" s="4" t="str" cm="1">
        <f t="array" ref="GQ22">IFERROR(INDEX(Deposits!$A:$A,MATCH(1,($C22=Deposits!$E:$E)*('Daily Report'!GO$2=Deposits!$F:$F),0)),"")</f>
        <v/>
      </c>
      <c r="GR22" s="20" t="str">
        <f>IFERROR(SUMIFS(#REF!,#REF!,$C22,#REF!,GO$2),"0")</f>
        <v>0</v>
      </c>
      <c r="GS22" s="20" t="str">
        <f>IFERROR(SUMIFS(#REF!,#REF!,$C22,#REF!,GO$2),"0")</f>
        <v>0</v>
      </c>
      <c r="GT22" s="20">
        <f t="shared" si="25"/>
        <v>0</v>
      </c>
      <c r="GU22" s="20">
        <f>SUMIF($E$3:GT$3,GT$3,$E22:GT22)</f>
        <v>290.27</v>
      </c>
      <c r="GV22" s="8"/>
      <c r="GW22" s="20">
        <f>IFERROR(SUMIFS(Due!$D:$D,Due!$C:$C,$C22,Due!$A:$A,GW$2),0)</f>
        <v>0</v>
      </c>
      <c r="GX22" s="20">
        <f t="array" ref="GX22">IFERROR(SUMIFS(Deposits!$D:$D,Deposits!$E:$E,$C22,Deposits!$F:$F,GW$2),"0")</f>
        <v>0</v>
      </c>
      <c r="GY22" s="4" t="str" cm="1">
        <f t="array" ref="GY22">IFERROR(INDEX(Deposits!$A:$A,MATCH(1,($C22=Deposits!$E:$E)*('Daily Report'!GW$2=Deposits!$F:$F),0)),"")</f>
        <v/>
      </c>
      <c r="GZ22" s="20" t="str">
        <f>IFERROR(SUMIFS(#REF!,#REF!,$C22,#REF!,GW$2),"0")</f>
        <v>0</v>
      </c>
      <c r="HA22" s="20" t="str">
        <f>IFERROR(SUMIFS(#REF!,#REF!,$C22,#REF!,GW$2),"0")</f>
        <v>0</v>
      </c>
      <c r="HB22" s="20">
        <f t="shared" si="26"/>
        <v>0</v>
      </c>
      <c r="HC22" s="20">
        <f>SUMIF($E$3:HB$3,HB$3,$E22:HB22)</f>
        <v>290.27</v>
      </c>
      <c r="HD22" s="8"/>
      <c r="HE22" s="20">
        <f>IFERROR(SUMIFS(Due!$D:$D,Due!$C:$C,$C22,Due!$A:$A,HE$2),0)</f>
        <v>0</v>
      </c>
      <c r="HF22" s="20">
        <f t="array" ref="HF22">IFERROR(SUMIFS(Deposits!$D:$D,Deposits!$E:$E,$C22,Deposits!$F:$F,HE$2),"0")</f>
        <v>0</v>
      </c>
      <c r="HG22" s="4" t="str" cm="1">
        <f t="array" ref="HG22">IFERROR(INDEX(Deposits!$A:$A,MATCH(1,($C22=Deposits!$E:$E)*('Daily Report'!HE$2=Deposits!$F:$F),0)),"")</f>
        <v/>
      </c>
      <c r="HH22" s="20" t="str">
        <f>IFERROR(SUMIFS(#REF!,#REF!,$C22,#REF!,HE$2),"0")</f>
        <v>0</v>
      </c>
      <c r="HI22" s="20" t="str">
        <f>IFERROR(SUMIFS(#REF!,#REF!,$C22,#REF!,HE$2),"0")</f>
        <v>0</v>
      </c>
      <c r="HJ22" s="20">
        <f t="shared" si="27"/>
        <v>0</v>
      </c>
      <c r="HK22" s="20">
        <f>SUMIF($E$3:HJ$3,HJ$3,$E22:HJ22)</f>
        <v>290.27</v>
      </c>
      <c r="HL22" s="8"/>
      <c r="HM22" s="20">
        <f>IFERROR(SUMIFS(Due!$D:$D,Due!$C:$C,$C22,Due!$A:$A,HM$2),0)</f>
        <v>0</v>
      </c>
      <c r="HN22" s="20">
        <f t="array" ref="HN22">IFERROR(SUMIFS(Deposits!$D:$D,Deposits!$E:$E,$C22,Deposits!$F:$F,HM$2),"0")</f>
        <v>0</v>
      </c>
      <c r="HO22" s="4" t="str" cm="1">
        <f t="array" ref="HO22">IFERROR(INDEX(Deposits!$A:$A,MATCH(1,($C22=Deposits!$E:$E)*('Daily Report'!HM$2=Deposits!$F:$F),0)),"")</f>
        <v/>
      </c>
      <c r="HP22" s="20" t="str">
        <f>IFERROR(SUMIFS(#REF!,#REF!,$C22,#REF!,HM$2),"0")</f>
        <v>0</v>
      </c>
      <c r="HQ22" s="20" t="str">
        <f>IFERROR(SUMIFS(#REF!,#REF!,$C22,#REF!,HM$2),"0")</f>
        <v>0</v>
      </c>
      <c r="HR22" s="20">
        <f t="shared" si="28"/>
        <v>0</v>
      </c>
      <c r="HS22" s="20">
        <f>SUMIF($E$3:HR$3,HR$3,$E22:HR22)</f>
        <v>290.27</v>
      </c>
      <c r="HT22" s="8"/>
      <c r="HU22" s="20">
        <f>IFERROR(SUMIFS(Due!$D:$D,Due!$C:$C,$C22,Due!$A:$A,HU$2),0)</f>
        <v>0</v>
      </c>
      <c r="HV22" s="20">
        <f t="array" ref="HV22">IFERROR(SUMIFS(Deposits!$D:$D,Deposits!$E:$E,$C22,Deposits!$F:$F,HU$2),"0")</f>
        <v>0</v>
      </c>
      <c r="HW22" s="4" t="str" cm="1">
        <f t="array" ref="HW22">IFERROR(INDEX(Deposits!$A:$A,MATCH(1,($C22=Deposits!$E:$E)*('Daily Report'!HU$2=Deposits!$F:$F),0)),"")</f>
        <v/>
      </c>
      <c r="HX22" s="20" t="str">
        <f>IFERROR(SUMIFS(#REF!,#REF!,$C22,#REF!,HU$2),"0")</f>
        <v>0</v>
      </c>
      <c r="HY22" s="20" t="str">
        <f>IFERROR(SUMIFS(#REF!,#REF!,$C22,#REF!,HU$2),"0")</f>
        <v>0</v>
      </c>
      <c r="HZ22" s="20">
        <f t="shared" si="51"/>
        <v>0</v>
      </c>
      <c r="IA22" s="20">
        <f t="shared" si="52"/>
        <v>290.27</v>
      </c>
      <c r="IB22" s="8"/>
      <c r="IC22" s="20">
        <f>IFERROR(SUMIFS(Due!$D:$D,Due!$C:$C,$C22,Due!$A:$A,IC$2),0)</f>
        <v>0</v>
      </c>
      <c r="ID22" s="20">
        <f t="array" ref="ID22">IFERROR(SUMIFS(Deposits!$D:$D,Deposits!$E:$E,$C22,Deposits!$F:$F,IC$2),"0")</f>
        <v>0</v>
      </c>
      <c r="IE22" s="4" t="str" cm="1">
        <f t="array" ref="IE22">IFERROR(INDEX(Deposits!$A:$A,MATCH(1,($C22=Deposits!$E:$E)*('Daily Report'!IC$2=Deposits!$F:$F),0)),"")</f>
        <v/>
      </c>
      <c r="IF22" s="20" t="str">
        <f>IFERROR(SUMIFS(#REF!,#REF!,$C22,#REF!,IC$2),"0")</f>
        <v>0</v>
      </c>
      <c r="IG22" s="20" t="str">
        <f>IFERROR(SUMIFS(#REF!,#REF!,$C22,#REF!,IC$2),"0")</f>
        <v>0</v>
      </c>
      <c r="IH22" s="20">
        <f t="shared" si="33"/>
        <v>0</v>
      </c>
      <c r="II22" s="20">
        <f t="shared" si="30"/>
        <v>290.27</v>
      </c>
      <c r="IJ22" s="8"/>
      <c r="IK22" s="20">
        <f>IFERROR(SUMIFS(Due!$D:$D,Due!$C:$C,$C22,Due!$A:$A,IK$2),0)</f>
        <v>0</v>
      </c>
      <c r="IL22" s="20">
        <f t="array" ref="IL22">IFERROR(SUMIFS(Deposits!$D:$D,Deposits!$E:$E,$C22,Deposits!$F:$F,IK$2),"0")</f>
        <v>0</v>
      </c>
      <c r="IM22" s="4" t="str" cm="1">
        <f t="array" ref="IM22">IFERROR(INDEX(Deposits!$A:$A,MATCH(1,($C22=Deposits!$E:$E)*('Daily Report'!IK$2=Deposits!$F:$F),0)),"")</f>
        <v/>
      </c>
      <c r="IN22" s="20" t="str">
        <f>IFERROR(SUMIFS(#REF!,#REF!,$C22,#REF!,IK$2),"0")</f>
        <v>0</v>
      </c>
      <c r="IO22" s="20" t="str">
        <f>IFERROR(SUMIFS(#REF!,#REF!,$C22,#REF!,IK$2),"0")</f>
        <v>0</v>
      </c>
      <c r="IP22" s="20">
        <f t="shared" si="34"/>
        <v>0</v>
      </c>
      <c r="IQ22" s="20">
        <f t="shared" si="31"/>
        <v>290.27</v>
      </c>
    </row>
    <row r="23" spans="1:251" ht="15.75" customHeight="1" x14ac:dyDescent="0.3">
      <c r="A23" s="2">
        <v>20</v>
      </c>
      <c r="B23" s="38">
        <v>37313</v>
      </c>
      <c r="C23" s="38">
        <v>37313</v>
      </c>
      <c r="D23" s="8"/>
      <c r="E23" s="20">
        <f>IFERROR(SUMIFS(Due!$D:$D,Due!$C:$C,$C23,Due!$A:$A,E$2),0)</f>
        <v>0</v>
      </c>
      <c r="F23" s="20">
        <f>IFERROR(SUMIFS(Deposits!$D:$D,Deposits!$E:$E,$C23,Deposits!$F:$F,E$2),"0")</f>
        <v>0</v>
      </c>
      <c r="G23" s="4" t="str" cm="1">
        <f t="array" ref="G23">IFERROR(INDEX(Deposits!$A:$A,MATCH(1,($C23=Deposits!$E:$E)*('Daily Report'!E$2=Deposits!$F:$F),0)),"")</f>
        <v/>
      </c>
      <c r="H23" s="20" t="str">
        <f>IFERROR(SUMIFS(#REF!,#REF!,$C23,#REF!,E$2),"0")</f>
        <v>0</v>
      </c>
      <c r="I23" s="20" t="str">
        <f>IFERROR(SUMIFS(#REF!,#REF!,$C23,#REF!,E$2),"0")</f>
        <v>0</v>
      </c>
      <c r="J23" s="20">
        <f t="shared" si="0"/>
        <v>0</v>
      </c>
      <c r="K23" s="20">
        <f t="shared" si="1"/>
        <v>0</v>
      </c>
      <c r="L23" s="8"/>
      <c r="M23" s="20">
        <f>IFERROR(SUMIFS(Due!$D:$D,Due!$C:$C,$C23,Due!$A:$A,M$2),0)</f>
        <v>0</v>
      </c>
      <c r="N23" s="20">
        <f t="array" ref="N23">IFERROR(SUMIFS(Deposits!$D:$D,Deposits!$E:$E,$C23,Deposits!$F:$F,M$2),"0")</f>
        <v>0</v>
      </c>
      <c r="O23" s="4" t="str" cm="1">
        <f t="array" ref="O23">IFERROR(INDEX(Deposits!$A:$A,MATCH(1,($C23=Deposits!$E:$E)*('Daily Report'!M$2=Deposits!$F:$F),0)),"")</f>
        <v/>
      </c>
      <c r="P23" s="20" t="str">
        <f>IFERROR(SUMIFS(#REF!,#REF!,$C23,#REF!,M$2),"0")</f>
        <v>0</v>
      </c>
      <c r="Q23" s="20" t="str">
        <f>IFERROR(SUMIFS(#REF!,#REF!,$C23,#REF!,M$2),"0")</f>
        <v>0</v>
      </c>
      <c r="R23" s="20">
        <f t="shared" si="2"/>
        <v>0</v>
      </c>
      <c r="S23" s="20">
        <f>SUMIF($E$3:R$3,R$3,$E23:R23)</f>
        <v>0</v>
      </c>
      <c r="T23" s="8"/>
      <c r="U23" s="20">
        <f>IFERROR(SUMIFS(Due!$D:$D,Due!$C:$C,$C23,Due!$A:$A,U$2),0)</f>
        <v>0</v>
      </c>
      <c r="V23" s="20">
        <f t="array" ref="V23">IFERROR(SUMIFS(Deposits!$D:$D,Deposits!$E:$E,$C23,Deposits!$F:$F,U$2),"0")</f>
        <v>0</v>
      </c>
      <c r="W23" s="4" t="str" cm="1">
        <f t="array" ref="W23">IFERROR(INDEX(Deposits!$A:$A,MATCH(1,($C23=Deposits!$E:$E)*('Daily Report'!U$2=Deposits!$F:$F),0)),"")</f>
        <v/>
      </c>
      <c r="X23" s="20" t="str">
        <f>IFERROR(SUMIFS(#REF!,#REF!,$C23,#REF!,U$2),"0")</f>
        <v>0</v>
      </c>
      <c r="Y23" s="20" t="str">
        <f>IFERROR(SUMIFS(#REF!,#REF!,$C23,#REF!,U$2),"0")</f>
        <v>0</v>
      </c>
      <c r="Z23" s="20">
        <f t="shared" si="3"/>
        <v>0</v>
      </c>
      <c r="AA23" s="20">
        <f>SUMIF($E$3:Z$3,Z$3,$E23:Z23)</f>
        <v>0</v>
      </c>
      <c r="AB23" s="8"/>
      <c r="AC23" s="20">
        <f>IFERROR(SUMIFS(Due!$D:$D,Due!$C:$C,$C23,Due!$A:$A,AC$2),0)</f>
        <v>0</v>
      </c>
      <c r="AD23" s="20">
        <f t="array" ref="AD23">IFERROR(SUMIFS(Deposits!$D:$D,Deposits!$E:$E,$C23,Deposits!$F:$F,AC$2),"0")</f>
        <v>0</v>
      </c>
      <c r="AE23" s="4" t="str" cm="1">
        <f t="array" ref="AE23">IFERROR(INDEX(Deposits!$A:$A,MATCH(1,($C23=Deposits!$E:$E)*('Daily Report'!AC$2=Deposits!$F:$F),0)),"")</f>
        <v/>
      </c>
      <c r="AF23" s="20" t="str">
        <f>IFERROR(SUMIFS(#REF!,#REF!,$C23,#REF!,AC$2),"0")</f>
        <v>0</v>
      </c>
      <c r="AG23" s="20" t="str">
        <f>IFERROR(SUMIFS(#REF!,#REF!,$C23,#REF!,AC$2),"0")</f>
        <v>0</v>
      </c>
      <c r="AH23" s="20">
        <f t="shared" si="4"/>
        <v>0</v>
      </c>
      <c r="AI23" s="20">
        <f>SUMIF($E$3:AH$3,AH$3,$E23:AH23)</f>
        <v>0</v>
      </c>
      <c r="AJ23" s="8"/>
      <c r="AK23" s="20">
        <f>IFERROR(SUMIFS(Due!$D:$D,Due!$C:$C,$C23,Due!$A:$A,AK$2),0)</f>
        <v>0</v>
      </c>
      <c r="AL23" s="31">
        <f t="array" ref="AL23">IFERROR(SUMIFS(Deposits!$D:$D,Deposits!$E:$E,$C23,Deposits!$F:$F,AK$2),"0")</f>
        <v>0</v>
      </c>
      <c r="AM23" s="4" t="str" cm="1">
        <f t="array" ref="AM23">IFERROR(INDEX(Deposits!$A:$A,MATCH(1,($C23=Deposits!$E:$E)*('Daily Report'!AK$2=Deposits!$F:$F),0)),"")</f>
        <v/>
      </c>
      <c r="AN23" s="20" t="str">
        <f>IFERROR(SUMIFS(#REF!,#REF!,$C23,#REF!,AK$2),"0")</f>
        <v>0</v>
      </c>
      <c r="AO23" s="20" t="str">
        <f>IFERROR(SUMIFS(#REF!,#REF!,$C23,#REF!,AK$2),"0")</f>
        <v>0</v>
      </c>
      <c r="AP23" s="20">
        <f t="shared" si="5"/>
        <v>0</v>
      </c>
      <c r="AQ23" s="20">
        <f>SUMIF($E$3:AP$3,AP$3,$E23:AP23)</f>
        <v>0</v>
      </c>
      <c r="AR23" s="8"/>
      <c r="AS23" s="20">
        <f>IFERROR(SUMIFS(Due!$D:$D,Due!$C:$C,$C23,Due!$A:$A,AS$2),0)</f>
        <v>0</v>
      </c>
      <c r="AT23" s="20">
        <f t="array" ref="AT23">IFERROR(SUMIFS(Deposits!$D:$D,Deposits!$E:$E,$C23,Deposits!$F:$F,AS$2),"0")</f>
        <v>0</v>
      </c>
      <c r="AU23" s="4" t="str" cm="1">
        <f t="array" ref="AU23">IFERROR(INDEX(Deposits!$A:$A,MATCH(1,($C23=Deposits!$E:$E)*('Daily Report'!AS$2=Deposits!$F:$F),0)),"")</f>
        <v/>
      </c>
      <c r="AV23" s="20" t="str">
        <f>IFERROR(SUMIFS(#REF!,#REF!,$C23,#REF!,AS$2),"0")</f>
        <v>0</v>
      </c>
      <c r="AW23" s="20" t="str">
        <f>IFERROR(SUMIFS(#REF!,#REF!,$C23,#REF!,AS$2),"0")</f>
        <v>0</v>
      </c>
      <c r="AX23" s="20">
        <f t="shared" si="6"/>
        <v>0</v>
      </c>
      <c r="AY23" s="20">
        <f>SUMIF($E$3:AX$3,AX$3,$E23:AX23)</f>
        <v>0</v>
      </c>
      <c r="AZ23" s="8"/>
      <c r="BA23" s="20">
        <f>IFERROR(SUMIFS(Due!$D:$D,Due!$C:$C,$C23,Due!$A:$A,BA$2),0)</f>
        <v>0</v>
      </c>
      <c r="BB23" s="20">
        <f t="array" ref="BB23">IFERROR(SUMIFS(Deposits!$D:$D,Deposits!$E:$E,$C23,Deposits!$F:$F,BA$2),"0")</f>
        <v>0</v>
      </c>
      <c r="BC23" s="4" t="str" cm="1">
        <f t="array" ref="BC23">IFERROR(INDEX(Deposits!$A:$A,MATCH(1,($C23=Deposits!$E:$E)*('Daily Report'!BA$2=Deposits!$F:$F),0)),"")</f>
        <v/>
      </c>
      <c r="BD23" s="20" t="str">
        <f>IFERROR(SUMIFS(#REF!,#REF!,$C23,#REF!,BA$2),"0")</f>
        <v>0</v>
      </c>
      <c r="BE23" s="20" t="str">
        <f>IFERROR(SUMIFS(#REF!,#REF!,$C23,#REF!,BA$2),"0")</f>
        <v>0</v>
      </c>
      <c r="BF23" s="20">
        <f t="shared" si="7"/>
        <v>0</v>
      </c>
      <c r="BG23" s="20">
        <f>SUMIF($E$3:BF$3,BF$3,$E23:BF23)</f>
        <v>0</v>
      </c>
      <c r="BH23" s="8"/>
      <c r="BI23" s="20">
        <f>IFERROR(SUMIFS(Due!$D:$D,Due!$C:$C,$C23,Due!$A:$A,BI$2),0)</f>
        <v>0</v>
      </c>
      <c r="BJ23" s="20">
        <f t="array" ref="BJ23">IFERROR(SUMIFS(Deposits!$D:$D,Deposits!$E:$E,$C23,Deposits!$F:$F,BI$2),"0")</f>
        <v>0</v>
      </c>
      <c r="BK23" s="4" t="str" cm="1">
        <f t="array" ref="BK23">IFERROR(INDEX(Deposits!$A:$A,MATCH(1,($C23=Deposits!$E:$E)*('Daily Report'!BI$2=Deposits!$F:$F),0)),"")</f>
        <v/>
      </c>
      <c r="BL23" s="20" t="str">
        <f>IFERROR(SUMIFS(#REF!,#REF!,$C23,#REF!,BI$2),"0")</f>
        <v>0</v>
      </c>
      <c r="BM23" s="20" t="str">
        <f>IFERROR(SUMIFS(#REF!,#REF!,$C23,#REF!,BI$2),"0")</f>
        <v>0</v>
      </c>
      <c r="BN23" s="20">
        <f t="shared" si="8"/>
        <v>0</v>
      </c>
      <c r="BO23" s="20">
        <f>SUMIF($E$3:BN$3,BN$3,$E23:BN23)</f>
        <v>0</v>
      </c>
      <c r="BP23" s="8"/>
      <c r="BQ23" s="20">
        <f>IFERROR(SUMIFS(Due!$D:$D,Due!$C:$C,$C23,Due!$A:$A,BQ$2),0)</f>
        <v>0</v>
      </c>
      <c r="BR23" s="20">
        <f t="array" ref="BR23">IFERROR(SUMIFS(Deposits!$D:$D,Deposits!$E:$E,$C23,Deposits!$F:$F,BQ$2),"0")</f>
        <v>0</v>
      </c>
      <c r="BS23" s="4" t="str" cm="1">
        <f t="array" ref="BS23">IFERROR(INDEX(Deposits!$A:$A,MATCH(1,($C23=Deposits!$E:$E)*('Daily Report'!BQ$2=Deposits!$F:$F),0)),"")</f>
        <v/>
      </c>
      <c r="BT23" s="20" t="str">
        <f>IFERROR(SUMIFS(#REF!,#REF!,$C23,#REF!,BQ$2),"0")</f>
        <v>0</v>
      </c>
      <c r="BU23" s="20" t="str">
        <f>IFERROR(SUMIFS(#REF!,#REF!,$C23,#REF!,BQ$2),"0")</f>
        <v>0</v>
      </c>
      <c r="BV23" s="20">
        <f t="shared" si="9"/>
        <v>0</v>
      </c>
      <c r="BW23" s="20">
        <f>SUMIF($E$3:BV$3,BV$3,$E23:BV23)</f>
        <v>0</v>
      </c>
      <c r="BX23" s="8"/>
      <c r="BY23" s="20">
        <f>IFERROR(SUMIFS(Due!$D:$D,Due!$C:$C,$C23,Due!$A:$A,BY$2),0)</f>
        <v>117.1</v>
      </c>
      <c r="BZ23" s="20">
        <f t="array" ref="BZ23">IFERROR(SUMIFS(Deposits!$D:$D,Deposits!$E:$E,$C23,Deposits!$F:$F,BY$2),"0")</f>
        <v>0</v>
      </c>
      <c r="CA23" s="4" t="str" cm="1">
        <f t="array" ref="CA23">IFERROR(INDEX(Deposits!$A:$A,MATCH(1,($C23=Deposits!$E:$E)*('Daily Report'!BY$2=Deposits!$F:$F),0)),"")</f>
        <v/>
      </c>
      <c r="CB23" s="20" t="str">
        <f>IFERROR(SUMIFS(#REF!,#REF!,$C23,#REF!,BY$2),"0")</f>
        <v>0</v>
      </c>
      <c r="CC23" s="20" t="str">
        <f>IFERROR(SUMIFS(#REF!,#REF!,$C23,#REF!,BY$2),"0")</f>
        <v>0</v>
      </c>
      <c r="CD23" s="20">
        <f t="shared" si="10"/>
        <v>117.1</v>
      </c>
      <c r="CE23" s="20">
        <f>SUMIF($E$3:CD$3,CD$3,$E23:CD23)</f>
        <v>117.1</v>
      </c>
      <c r="CF23" s="8"/>
      <c r="CG23" s="20">
        <f>IFERROR(SUMIFS(Due!$D:$D,Due!$C:$C,$C23,Due!$A:$A,CG$2),0)</f>
        <v>0</v>
      </c>
      <c r="CH23" s="20">
        <f t="array" ref="CH23">IFERROR(SUMIFS(Deposits!$D:$D,Deposits!$E:$E,$C23,Deposits!$F:$F,CG$2),"0")</f>
        <v>0</v>
      </c>
      <c r="CI23" s="4" t="str" cm="1">
        <f t="array" ref="CI23">IFERROR(INDEX(Deposits!$A:$A,MATCH(1,($C23=Deposits!$E:$E)*('Daily Report'!CG$2=Deposits!$F:$F),0)),"")</f>
        <v/>
      </c>
      <c r="CJ23" s="20" t="str">
        <f>IFERROR(SUMIFS(#REF!,#REF!,$C23,#REF!,CG$2),"0")</f>
        <v>0</v>
      </c>
      <c r="CK23" s="20" t="str">
        <f>IFERROR(SUMIFS(#REF!,#REF!,$C23,#REF!,CG$2),"0")</f>
        <v>0</v>
      </c>
      <c r="CL23" s="20">
        <f t="shared" si="11"/>
        <v>0</v>
      </c>
      <c r="CM23" s="20">
        <f>SUMIF($E$3:CL$3,CL$3,$E23:CL23)</f>
        <v>117.1</v>
      </c>
      <c r="CN23" s="8"/>
      <c r="CO23" s="20">
        <f>IFERROR(SUMIFS(Due!$D:$D,Due!$C:$C,$C23,Due!$A:$A,CO$2),0)</f>
        <v>0</v>
      </c>
      <c r="CP23" s="20">
        <f t="array" ref="CP23">IFERROR(SUMIFS(Deposits!$D:$D,Deposits!$E:$E,$C23,Deposits!$F:$F,CO$2),"0")</f>
        <v>0</v>
      </c>
      <c r="CQ23" s="4" t="str" cm="1">
        <f t="array" ref="CQ23">IFERROR(INDEX(Deposits!$A:$A,MATCH(1,($C23=Deposits!$E:$E)*('Daily Report'!CO$2=Deposits!$F:$F),0)),"")</f>
        <v/>
      </c>
      <c r="CR23" s="20" t="str">
        <f>IFERROR(SUMIFS(#REF!,#REF!,$C23,#REF!,CO$2),"0")</f>
        <v>0</v>
      </c>
      <c r="CS23" s="20" t="str">
        <f>IFERROR(SUMIFS(#REF!,#REF!,$C23,#REF!,CO$2),"0")</f>
        <v>0</v>
      </c>
      <c r="CT23" s="20">
        <f t="shared" si="12"/>
        <v>0</v>
      </c>
      <c r="CU23" s="20">
        <f>SUMIF($E$3:CT$3,CT$3,$E23:CT23)</f>
        <v>117.1</v>
      </c>
      <c r="CV23" s="8"/>
      <c r="CW23" s="20">
        <f>IFERROR(SUMIFS(Due!$D:$D,Due!$C:$C,$C23,Due!$A:$A,CW$2),0)</f>
        <v>0</v>
      </c>
      <c r="CX23" s="20">
        <f t="array" ref="CX23">IFERROR(SUMIFS(Deposits!$D:$D,Deposits!$E:$E,$C23,Deposits!$F:$F,CW$2),"0")</f>
        <v>0</v>
      </c>
      <c r="CY23" s="4" t="str" cm="1">
        <f t="array" ref="CY23">IFERROR(INDEX(Deposits!$A:$A,MATCH(1,($C23=Deposits!$E:$E)*('Daily Report'!CW$2=Deposits!$F:$F),0)),"")</f>
        <v/>
      </c>
      <c r="CZ23" s="20" t="str">
        <f>IFERROR(SUMIFS(#REF!,#REF!,$C23,#REF!,CW$2),"0")</f>
        <v>0</v>
      </c>
      <c r="DA23" s="20" t="str">
        <f>IFERROR(SUMIFS(#REF!,#REF!,$C23,#REF!,CW$2),"0")</f>
        <v>0</v>
      </c>
      <c r="DB23" s="20">
        <f t="shared" si="13"/>
        <v>0</v>
      </c>
      <c r="DC23" s="20">
        <f>SUMIF($E$3:DB$3,DB$3,$E23:DB23)</f>
        <v>117.1</v>
      </c>
      <c r="DD23" s="8"/>
      <c r="DE23" s="20">
        <f>IFERROR(SUMIFS(Due!$D:$D,Due!$C:$C,$C23,Due!$A:$A,DE$2),0)</f>
        <v>0</v>
      </c>
      <c r="DF23" s="20">
        <f t="array" ref="DF23">IFERROR(SUMIFS(Deposits!$D:$D,Deposits!$E:$E,$C23,Deposits!$F:$F,DE$2),"0")</f>
        <v>0</v>
      </c>
      <c r="DG23" s="4" t="str" cm="1">
        <f t="array" ref="DG23">IFERROR(INDEX(Deposits!$A:$A,MATCH(1,($C23=Deposits!$E:$E)*('Daily Report'!DE$2=Deposits!$F:$F),0)),"")</f>
        <v/>
      </c>
      <c r="DH23" s="20" t="str">
        <f>IFERROR(SUMIFS(#REF!,#REF!,$C23,#REF!,DE$2),"0")</f>
        <v>0</v>
      </c>
      <c r="DI23" s="20" t="str">
        <f>IFERROR(SUMIFS(#REF!,#REF!,$C23,#REF!,DE$2),"0")</f>
        <v>0</v>
      </c>
      <c r="DJ23" s="20">
        <f t="shared" si="14"/>
        <v>0</v>
      </c>
      <c r="DK23" s="20">
        <f>SUMIF($E$3:DJ$3,DJ$3,$E23:DJ23)</f>
        <v>117.1</v>
      </c>
      <c r="DL23" s="8"/>
      <c r="DM23" s="20">
        <f>IFERROR(SUMIFS(Due!$D:$D,Due!$C:$C,$C23,Due!$A:$A,DM$2),0)</f>
        <v>0</v>
      </c>
      <c r="DN23" s="20">
        <f t="array" ref="DN23">IFERROR(SUMIFS(Deposits!$D:$D,Deposits!$E:$E,$C23,Deposits!$F:$F,DM$2),"0")</f>
        <v>0</v>
      </c>
      <c r="DO23" s="4" t="str" cm="1">
        <f t="array" ref="DO23">IFERROR(INDEX(Deposits!$A:$A,MATCH(1,($C23=Deposits!$E:$E)*('Daily Report'!DM$2=Deposits!$F:$F),0)),"")</f>
        <v/>
      </c>
      <c r="DP23" s="20" t="str">
        <f>IFERROR(SUMIFS(#REF!,#REF!,$C23,#REF!,DM$2),"0")</f>
        <v>0</v>
      </c>
      <c r="DQ23" s="20" t="str">
        <f>IFERROR(SUMIFS(#REF!,#REF!,$C23,#REF!,DM$2),"0")</f>
        <v>0</v>
      </c>
      <c r="DR23" s="20">
        <f t="shared" si="15"/>
        <v>0</v>
      </c>
      <c r="DS23" s="20">
        <f>SUMIF($E$3:DR$3,DR$3,$E23:DR23)</f>
        <v>117.1</v>
      </c>
      <c r="DT23" s="8"/>
      <c r="DU23" s="20">
        <f>IFERROR(SUMIFS(Due!$D:$D,Due!$C:$C,$C23,Due!$A:$A,DU$2),0)</f>
        <v>0</v>
      </c>
      <c r="DV23" s="20">
        <f t="array" ref="DV23">IFERROR(SUMIFS(Deposits!$D:$D,Deposits!$E:$E,$C23,Deposits!$F:$F,DU$2),"0")</f>
        <v>0</v>
      </c>
      <c r="DW23" s="4" t="str" cm="1">
        <f t="array" ref="DW23">IFERROR(INDEX(Deposits!$A:$A,MATCH(1,($C23=Deposits!$E:$E)*('Daily Report'!DU$2=Deposits!$F:$F),0)),"")</f>
        <v/>
      </c>
      <c r="DX23" s="20" t="str">
        <f>IFERROR(SUMIFS(#REF!,#REF!,$C23,#REF!,DU$2),"0")</f>
        <v>0</v>
      </c>
      <c r="DY23" s="20" t="str">
        <f>IFERROR(SUMIFS(#REF!,#REF!,$C23,#REF!,DU$2),"0")</f>
        <v>0</v>
      </c>
      <c r="DZ23" s="20">
        <f t="shared" si="16"/>
        <v>0</v>
      </c>
      <c r="EA23" s="20">
        <f>SUMIF($E$3:DZ$3,DZ$3,$E23:DZ23)</f>
        <v>117.1</v>
      </c>
      <c r="EB23" s="8"/>
      <c r="EC23" s="20">
        <f>IFERROR(SUMIFS(Due!$D:$D,Due!$C:$C,$C23,Due!$A:$A,EC$2),0)</f>
        <v>0</v>
      </c>
      <c r="ED23" s="20">
        <f t="array" ref="ED23">IFERROR(SUMIFS(Deposits!$D:$D,Deposits!$E:$E,$C23,Deposits!$F:$F,EC$2),"0")</f>
        <v>0</v>
      </c>
      <c r="EE23" s="4" t="str" cm="1">
        <f t="array" ref="EE23">IFERROR(INDEX(Deposits!$A:$A,MATCH(1,($C23=Deposits!$E:$E)*('Daily Report'!EC$2=Deposits!$F:$F),0)),"")</f>
        <v/>
      </c>
      <c r="EF23" s="20" t="str">
        <f>IFERROR(SUMIFS(#REF!,#REF!,$C23,#REF!,EC$2),"0")</f>
        <v>0</v>
      </c>
      <c r="EG23" s="20" t="str">
        <f>IFERROR(SUMIFS(#REF!,#REF!,$C23,#REF!,EC$2),"0")</f>
        <v>0</v>
      </c>
      <c r="EH23" s="20">
        <f t="shared" si="17"/>
        <v>0</v>
      </c>
      <c r="EI23" s="20">
        <f>SUMIF($E$3:EH$3,EH$3,$E23:EH23)</f>
        <v>117.1</v>
      </c>
      <c r="EJ23" s="8"/>
      <c r="EK23" s="20">
        <f>IFERROR(SUMIFS(Due!$D:$D,Due!$C:$C,$C23,Due!$A:$A,EK$2),0)</f>
        <v>0</v>
      </c>
      <c r="EL23" s="20">
        <f t="array" ref="EL23">IFERROR(SUMIFS(Deposits!$D:$D,Deposits!$E:$E,$C23,Deposits!$F:$F,EK$2),"0")</f>
        <v>0</v>
      </c>
      <c r="EM23" s="4" t="str" cm="1">
        <f t="array" ref="EM23">IFERROR(INDEX(Deposits!$A:$A,MATCH(1,($C23=Deposits!$E:$E)*('Daily Report'!EK$2=Deposits!$F:$F),0)),"")</f>
        <v/>
      </c>
      <c r="EN23" s="20" t="str">
        <f>IFERROR(SUMIFS(#REF!,#REF!,$C23,#REF!,EK$2),"0")</f>
        <v>0</v>
      </c>
      <c r="EO23" s="20" t="str">
        <f>IFERROR(SUMIFS(#REF!,#REF!,$C23,#REF!,EK$2),"0")</f>
        <v>0</v>
      </c>
      <c r="EP23" s="20">
        <f t="shared" si="18"/>
        <v>0</v>
      </c>
      <c r="EQ23" s="20">
        <f>SUMIF($E$3:EP$3,EP$3,$E23:EP23)</f>
        <v>117.1</v>
      </c>
      <c r="ER23" s="8"/>
      <c r="ES23" s="20">
        <f>IFERROR(SUMIFS(Due!$D:$D,Due!$C:$C,$C23,Due!$A:$A,ES$2),0)</f>
        <v>0</v>
      </c>
      <c r="ET23" s="20">
        <f t="array" ref="ET23">IFERROR(SUMIFS(Deposits!$D:$D,Deposits!$E:$E,$C23,Deposits!$F:$F,ES$2),"0")</f>
        <v>0</v>
      </c>
      <c r="EU23" s="4" t="str" cm="1">
        <f t="array" ref="EU23">IFERROR(INDEX(Deposits!$A:$A,MATCH(1,($C23=Deposits!$E:$E)*('Daily Report'!ES$2=Deposits!$F:$F),0)),"")</f>
        <v/>
      </c>
      <c r="EV23" s="20" t="str">
        <f>IFERROR(SUMIFS(#REF!,#REF!,$C23,#REF!,ES$2),"0")</f>
        <v>0</v>
      </c>
      <c r="EW23" s="20" t="str">
        <f>IFERROR(SUMIFS(#REF!,#REF!,$C23,#REF!,ES$2),"0")</f>
        <v>0</v>
      </c>
      <c r="EX23" s="20">
        <f t="shared" si="19"/>
        <v>0</v>
      </c>
      <c r="EY23" s="20">
        <f>SUMIF($E$3:EX$3,EX$3,$E23:EX23)</f>
        <v>117.1</v>
      </c>
      <c r="EZ23" s="8"/>
      <c r="FA23" s="20">
        <f>IFERROR(SUMIFS(Due!$D:$D,Due!$C:$C,$C23,Due!$A:$A,FA$2),0)</f>
        <v>0</v>
      </c>
      <c r="FB23" s="20">
        <f t="array" ref="FB23">IFERROR(SUMIFS(Deposits!$D:$D,Deposits!$E:$E,$C23,Deposits!$F:$F,FA$2),"0")</f>
        <v>0</v>
      </c>
      <c r="FC23" s="4" t="str" cm="1">
        <f t="array" ref="FC23">IFERROR(INDEX(Deposits!$A:$A,MATCH(1,($C23=Deposits!$E:$E)*('Daily Report'!FA$2=Deposits!$F:$F),0)),"")</f>
        <v/>
      </c>
      <c r="FD23" s="20" t="str">
        <f>IFERROR(SUMIFS(#REF!,#REF!,$C23,#REF!,FA$2),"0")</f>
        <v>0</v>
      </c>
      <c r="FE23" s="20" t="str">
        <f>IFERROR(SUMIFS(#REF!,#REF!,$C23,#REF!,FA$2),"0")</f>
        <v>0</v>
      </c>
      <c r="FF23" s="20">
        <f t="shared" si="20"/>
        <v>0</v>
      </c>
      <c r="FG23" s="20">
        <f>SUMIF($E$3:FF$3,FF$3,$E23:FF23)</f>
        <v>117.1</v>
      </c>
      <c r="FH23" s="8"/>
      <c r="FI23" s="20">
        <f>IFERROR(SUMIFS(Due!$D:$D,Due!$C:$C,$C23,Due!$A:$A,FI$2),0)</f>
        <v>0</v>
      </c>
      <c r="FJ23" s="20">
        <f t="array" ref="FJ23">IFERROR(SUMIFS(Deposits!$D:$D,Deposits!$E:$E,$C23,Deposits!$F:$F,FI$2),"0")</f>
        <v>0</v>
      </c>
      <c r="FK23" s="4" t="str" cm="1">
        <f t="array" ref="FK23">IFERROR(INDEX(Deposits!$A:$A,MATCH(1,($C23=Deposits!$E:$E)*('Daily Report'!FI$2=Deposits!$F:$F),0)),"")</f>
        <v/>
      </c>
      <c r="FL23" s="20" t="str">
        <f>IFERROR(SUMIFS(#REF!,#REF!,$C23,#REF!,FI$2),"0")</f>
        <v>0</v>
      </c>
      <c r="FM23" s="20" t="str">
        <f>IFERROR(SUMIFS(#REF!,#REF!,$C23,#REF!,FI$2),"0")</f>
        <v>0</v>
      </c>
      <c r="FN23" s="20">
        <f t="shared" si="21"/>
        <v>0</v>
      </c>
      <c r="FO23" s="20">
        <f>SUMIF($E$3:FN$3,FN$3,$E23:FN23)</f>
        <v>117.1</v>
      </c>
      <c r="FP23" s="8"/>
      <c r="FQ23" s="20">
        <f>IFERROR(SUMIFS(Due!$D:$D,Due!$C:$C,$C23,Due!$A:$A,FQ$2),0)</f>
        <v>0</v>
      </c>
      <c r="FR23" s="20">
        <f t="array" ref="FR23">IFERROR(SUMIFS(Deposits!$D:$D,Deposits!$E:$E,$C23,Deposits!$F:$F,FQ$2),"0")</f>
        <v>0</v>
      </c>
      <c r="FS23" s="4" t="str" cm="1">
        <f t="array" ref="FS23">IFERROR(INDEX(Deposits!$A:$A,MATCH(1,($C23=Deposits!$E:$E)*('Daily Report'!FQ$2=Deposits!$F:$F),0)),"")</f>
        <v/>
      </c>
      <c r="FT23" s="20" t="str">
        <f>IFERROR(SUMIFS(#REF!,#REF!,$C23,#REF!,FQ$2),"0")</f>
        <v>0</v>
      </c>
      <c r="FU23" s="20" t="str">
        <f>IFERROR(SUMIFS(#REF!,#REF!,$C23,#REF!,FQ$2),"0")</f>
        <v>0</v>
      </c>
      <c r="FV23" s="20">
        <f t="shared" si="22"/>
        <v>0</v>
      </c>
      <c r="FW23" s="20">
        <f>SUMIF($E$3:FV$3,FV$3,$E23:FV23)</f>
        <v>117.1</v>
      </c>
      <c r="FX23" s="8"/>
      <c r="FY23" s="20">
        <f>IFERROR(SUMIFS(Due!$D:$D,Due!$C:$C,$C23,Due!$A:$A,FY$2),0)</f>
        <v>0</v>
      </c>
      <c r="FZ23" s="20">
        <f t="array" ref="FZ23">IFERROR(SUMIFS(Deposits!$D:$D,Deposits!$E:$E,$C23,Deposits!$F:$F,FY$2),"0")</f>
        <v>0</v>
      </c>
      <c r="GA23" s="4" t="str" cm="1">
        <f t="array" ref="GA23">IFERROR(INDEX(Deposits!$A:$A,MATCH(1,($C23=Deposits!$E:$E)*('Daily Report'!FY$2=Deposits!$F:$F),0)),"")</f>
        <v/>
      </c>
      <c r="GB23" s="20" t="str">
        <f>IFERROR(SUMIFS(#REF!,#REF!,$C23,#REF!,FY$2),"0")</f>
        <v>0</v>
      </c>
      <c r="GC23" s="20" t="str">
        <f>IFERROR(SUMIFS(#REF!,#REF!,$C23,#REF!,FY$2),"0")</f>
        <v>0</v>
      </c>
      <c r="GD23" s="20">
        <f t="shared" si="23"/>
        <v>0</v>
      </c>
      <c r="GE23" s="20">
        <f>SUMIF($E$3:GD$3,GD$3,$E23:GD23)</f>
        <v>117.1</v>
      </c>
      <c r="GF23" s="8"/>
      <c r="GG23" s="20">
        <f>IFERROR(SUMIFS(Due!$D:$D,Due!$C:$C,$C23,Due!$A:$A,GG$2),0)</f>
        <v>0</v>
      </c>
      <c r="GH23" s="20">
        <f t="array" ref="GH23">IFERROR(SUMIFS(Deposits!$D:$D,Deposits!$E:$E,$C23,Deposits!$F:$F,GG$2),"0")</f>
        <v>0</v>
      </c>
      <c r="GI23" s="4" t="str" cm="1">
        <f t="array" ref="GI23">IFERROR(INDEX(Deposits!$A:$A,MATCH(1,($C23=Deposits!$E:$E)*('Daily Report'!GG$2=Deposits!$F:$F),0)),"")</f>
        <v/>
      </c>
      <c r="GJ23" s="20" t="str">
        <f>IFERROR(SUMIFS(#REF!,#REF!,$C23,#REF!,GG$2),"0")</f>
        <v>0</v>
      </c>
      <c r="GK23" s="20" t="str">
        <f>IFERROR(SUMIFS(#REF!,#REF!,$C23,#REF!,GG$2),"0")</f>
        <v>0</v>
      </c>
      <c r="GL23" s="20">
        <f t="shared" si="24"/>
        <v>0</v>
      </c>
      <c r="GM23" s="20">
        <f>SUMIF($E$3:GL$3,GL$3,$E23:GL23)</f>
        <v>117.1</v>
      </c>
      <c r="GN23" s="8"/>
      <c r="GO23" s="20">
        <f>IFERROR(SUMIFS(Due!$D:$D,Due!$C:$C,$C23,Due!$A:$A,GO$2),0)</f>
        <v>0</v>
      </c>
      <c r="GP23" s="20">
        <f t="array" ref="GP23">IFERROR(SUMIFS(Deposits!$D:$D,Deposits!$E:$E,$C23,Deposits!$F:$F,GO$2),"0")</f>
        <v>0</v>
      </c>
      <c r="GQ23" s="4" t="str" cm="1">
        <f t="array" ref="GQ23">IFERROR(INDEX(Deposits!$A:$A,MATCH(1,($C23=Deposits!$E:$E)*('Daily Report'!GO$2=Deposits!$F:$F),0)),"")</f>
        <v/>
      </c>
      <c r="GR23" s="20" t="str">
        <f>IFERROR(SUMIFS(#REF!,#REF!,$C23,#REF!,GO$2),"0")</f>
        <v>0</v>
      </c>
      <c r="GS23" s="20" t="str">
        <f>IFERROR(SUMIFS(#REF!,#REF!,$C23,#REF!,GO$2),"0")</f>
        <v>0</v>
      </c>
      <c r="GT23" s="20">
        <f t="shared" si="25"/>
        <v>0</v>
      </c>
      <c r="GU23" s="20">
        <f>SUMIF($E$3:GT$3,GT$3,$E23:GT23)</f>
        <v>117.1</v>
      </c>
      <c r="GV23" s="8"/>
      <c r="GW23" s="20">
        <f>IFERROR(SUMIFS(Due!$D:$D,Due!$C:$C,$C23,Due!$A:$A,GW$2),0)</f>
        <v>0</v>
      </c>
      <c r="GX23" s="20">
        <f t="array" ref="GX23">IFERROR(SUMIFS(Deposits!$D:$D,Deposits!$E:$E,$C23,Deposits!$F:$F,GW$2),"0")</f>
        <v>0</v>
      </c>
      <c r="GY23" s="4" t="str" cm="1">
        <f t="array" ref="GY23">IFERROR(INDEX(Deposits!$A:$A,MATCH(1,($C23=Deposits!$E:$E)*('Daily Report'!GW$2=Deposits!$F:$F),0)),"")</f>
        <v/>
      </c>
      <c r="GZ23" s="20" t="str">
        <f>IFERROR(SUMIFS(#REF!,#REF!,$C23,#REF!,GW$2),"0")</f>
        <v>0</v>
      </c>
      <c r="HA23" s="20" t="str">
        <f>IFERROR(SUMIFS(#REF!,#REF!,$C23,#REF!,GW$2),"0")</f>
        <v>0</v>
      </c>
      <c r="HB23" s="20">
        <f t="shared" si="26"/>
        <v>0</v>
      </c>
      <c r="HC23" s="20">
        <f>SUMIF($E$3:HB$3,HB$3,$E23:HB23)</f>
        <v>117.1</v>
      </c>
      <c r="HD23" s="8"/>
      <c r="HE23" s="20">
        <f>IFERROR(SUMIFS(Due!$D:$D,Due!$C:$C,$C23,Due!$A:$A,HE$2),0)</f>
        <v>0</v>
      </c>
      <c r="HF23" s="20">
        <f t="array" ref="HF23">IFERROR(SUMIFS(Deposits!$D:$D,Deposits!$E:$E,$C23,Deposits!$F:$F,HE$2),"0")</f>
        <v>0</v>
      </c>
      <c r="HG23" s="4" t="str" cm="1">
        <f t="array" ref="HG23">IFERROR(INDEX(Deposits!$A:$A,MATCH(1,($C23=Deposits!$E:$E)*('Daily Report'!HE$2=Deposits!$F:$F),0)),"")</f>
        <v/>
      </c>
      <c r="HH23" s="20" t="str">
        <f>IFERROR(SUMIFS(#REF!,#REF!,$C23,#REF!,HE$2),"0")</f>
        <v>0</v>
      </c>
      <c r="HI23" s="20" t="str">
        <f>IFERROR(SUMIFS(#REF!,#REF!,$C23,#REF!,HE$2),"0")</f>
        <v>0</v>
      </c>
      <c r="HJ23" s="20">
        <f t="shared" si="27"/>
        <v>0</v>
      </c>
      <c r="HK23" s="20">
        <f>SUMIF($E$3:HJ$3,HJ$3,$E23:HJ23)</f>
        <v>117.1</v>
      </c>
      <c r="HL23" s="8"/>
      <c r="HM23" s="20">
        <f>IFERROR(SUMIFS(Due!$D:$D,Due!$C:$C,$C23,Due!$A:$A,HM$2),0)</f>
        <v>0</v>
      </c>
      <c r="HN23" s="20">
        <f t="array" ref="HN23">IFERROR(SUMIFS(Deposits!$D:$D,Deposits!$E:$E,$C23,Deposits!$F:$F,HM$2),"0")</f>
        <v>0</v>
      </c>
      <c r="HO23" s="4" t="str" cm="1">
        <f t="array" ref="HO23">IFERROR(INDEX(Deposits!$A:$A,MATCH(1,($C23=Deposits!$E:$E)*('Daily Report'!HM$2=Deposits!$F:$F),0)),"")</f>
        <v/>
      </c>
      <c r="HP23" s="20" t="str">
        <f>IFERROR(SUMIFS(#REF!,#REF!,$C23,#REF!,HM$2),"0")</f>
        <v>0</v>
      </c>
      <c r="HQ23" s="20" t="str">
        <f>IFERROR(SUMIFS(#REF!,#REF!,$C23,#REF!,HM$2),"0")</f>
        <v>0</v>
      </c>
      <c r="HR23" s="20">
        <f t="shared" si="28"/>
        <v>0</v>
      </c>
      <c r="HS23" s="20">
        <f>SUMIF($E$3:HR$3,HR$3,$E23:HR23)</f>
        <v>117.1</v>
      </c>
      <c r="HT23" s="8"/>
      <c r="HU23" s="20">
        <f>IFERROR(SUMIFS(Due!$D:$D,Due!$C:$C,$C23,Due!$A:$A,HU$2),0)</f>
        <v>0</v>
      </c>
      <c r="HV23" s="20">
        <f t="array" ref="HV23">IFERROR(SUMIFS(Deposits!$D:$D,Deposits!$E:$E,$C23,Deposits!$F:$F,HU$2),"0")</f>
        <v>0</v>
      </c>
      <c r="HW23" s="4" t="str" cm="1">
        <f t="array" ref="HW23">IFERROR(INDEX(Deposits!$A:$A,MATCH(1,($C23=Deposits!$E:$E)*('Daily Report'!HU$2=Deposits!$F:$F),0)),"")</f>
        <v/>
      </c>
      <c r="HX23" s="20" t="str">
        <f>IFERROR(SUMIFS(#REF!,#REF!,$C23,#REF!,HU$2),"0")</f>
        <v>0</v>
      </c>
      <c r="HY23" s="20" t="str">
        <f>IFERROR(SUMIFS(#REF!,#REF!,$C23,#REF!,HU$2),"0")</f>
        <v>0</v>
      </c>
      <c r="HZ23" s="20">
        <f t="shared" ref="HZ23:HZ28" si="53">HU23-HV23-HX23-HY23</f>
        <v>0</v>
      </c>
      <c r="IA23" s="20">
        <f t="shared" ref="IA23:IA28" si="54">SUMIF($E$3:HZ$3,HZ$3,$E23:HZ23)</f>
        <v>117.1</v>
      </c>
      <c r="IB23" s="8"/>
      <c r="IC23" s="20">
        <f>IFERROR(SUMIFS(Due!$D:$D,Due!$C:$C,$C23,Due!$A:$A,IC$2),0)</f>
        <v>0</v>
      </c>
      <c r="ID23" s="20">
        <f t="array" ref="ID23">IFERROR(SUMIFS(Deposits!$D:$D,Deposits!$E:$E,$C23,Deposits!$F:$F,IC$2),"0")</f>
        <v>0</v>
      </c>
      <c r="IE23" s="4" t="str" cm="1">
        <f t="array" ref="IE23">IFERROR(INDEX(Deposits!$A:$A,MATCH(1,($C23=Deposits!$E:$E)*('Daily Report'!IC$2=Deposits!$F:$F),0)),"")</f>
        <v/>
      </c>
      <c r="IF23" s="20" t="str">
        <f>IFERROR(SUMIFS(#REF!,#REF!,$C23,#REF!,IC$2),"0")</f>
        <v>0</v>
      </c>
      <c r="IG23" s="20" t="str">
        <f>IFERROR(SUMIFS(#REF!,#REF!,$C23,#REF!,IC$2),"0")</f>
        <v>0</v>
      </c>
      <c r="IH23" s="20">
        <f t="shared" si="33"/>
        <v>0</v>
      </c>
      <c r="II23" s="20">
        <f t="shared" si="30"/>
        <v>117.1</v>
      </c>
      <c r="IJ23" s="8"/>
      <c r="IK23" s="20">
        <f>IFERROR(SUMIFS(Due!$D:$D,Due!$C:$C,$C23,Due!$A:$A,IK$2),0)</f>
        <v>0</v>
      </c>
      <c r="IL23" s="20">
        <f t="array" ref="IL23">IFERROR(SUMIFS(Deposits!$D:$D,Deposits!$E:$E,$C23,Deposits!$F:$F,IK$2),"0")</f>
        <v>0</v>
      </c>
      <c r="IM23" s="4" t="str" cm="1">
        <f t="array" ref="IM23">IFERROR(INDEX(Deposits!$A:$A,MATCH(1,($C23=Deposits!$E:$E)*('Daily Report'!IK$2=Deposits!$F:$F),0)),"")</f>
        <v/>
      </c>
      <c r="IN23" s="20" t="str">
        <f>IFERROR(SUMIFS(#REF!,#REF!,$C23,#REF!,IK$2),"0")</f>
        <v>0</v>
      </c>
      <c r="IO23" s="20" t="str">
        <f>IFERROR(SUMIFS(#REF!,#REF!,$C23,#REF!,IK$2),"0")</f>
        <v>0</v>
      </c>
      <c r="IP23" s="20">
        <f t="shared" si="34"/>
        <v>0</v>
      </c>
      <c r="IQ23" s="20">
        <f t="shared" si="31"/>
        <v>117.1</v>
      </c>
    </row>
    <row r="24" spans="1:251" ht="15.75" customHeight="1" x14ac:dyDescent="0.3">
      <c r="A24" s="2">
        <v>21</v>
      </c>
      <c r="B24" s="38">
        <v>37314</v>
      </c>
      <c r="C24" s="38">
        <v>37314</v>
      </c>
      <c r="D24" s="8"/>
      <c r="E24" s="20">
        <f>IFERROR(SUMIFS(Due!$D:$D,Due!$C:$C,$C24,Due!$A:$A,E$2),0)</f>
        <v>0</v>
      </c>
      <c r="F24" s="20">
        <f>IFERROR(SUMIFS(Deposits!$D:$D,Deposits!$E:$E,$C24,Deposits!$F:$F,E$2),"0")</f>
        <v>0</v>
      </c>
      <c r="G24" s="4" t="str" cm="1">
        <f t="array" ref="G24">IFERROR(INDEX(Deposits!$A:$A,MATCH(1,($C24=Deposits!$E:$E)*('Daily Report'!E$2=Deposits!$F:$F),0)),"")</f>
        <v/>
      </c>
      <c r="H24" s="20" t="str">
        <f>IFERROR(SUMIFS(#REF!,#REF!,$C24,#REF!,E$2),"0")</f>
        <v>0</v>
      </c>
      <c r="I24" s="20" t="str">
        <f>IFERROR(SUMIFS(#REF!,#REF!,$C24,#REF!,E$2),"0")</f>
        <v>0</v>
      </c>
      <c r="J24" s="20">
        <f t="shared" si="0"/>
        <v>0</v>
      </c>
      <c r="K24" s="20">
        <f t="shared" si="1"/>
        <v>0</v>
      </c>
      <c r="L24" s="8"/>
      <c r="M24" s="20">
        <f>IFERROR(SUMIFS(Due!$D:$D,Due!$C:$C,$C24,Due!$A:$A,M$2),0)</f>
        <v>0</v>
      </c>
      <c r="N24" s="20">
        <f t="array" ref="N24">IFERROR(SUMIFS(Deposits!$D:$D,Deposits!$E:$E,$C24,Deposits!$F:$F,M$2),"0")</f>
        <v>0</v>
      </c>
      <c r="O24" s="4" t="str" cm="1">
        <f t="array" ref="O24">IFERROR(INDEX(Deposits!$A:$A,MATCH(1,($C24=Deposits!$E:$E)*('Daily Report'!M$2=Deposits!$F:$F),0)),"")</f>
        <v/>
      </c>
      <c r="P24" s="20" t="str">
        <f>IFERROR(SUMIFS(#REF!,#REF!,$C24,#REF!,M$2),"0")</f>
        <v>0</v>
      </c>
      <c r="Q24" s="20" t="str">
        <f>IFERROR(SUMIFS(#REF!,#REF!,$C24,#REF!,M$2),"0")</f>
        <v>0</v>
      </c>
      <c r="R24" s="20">
        <f t="shared" si="2"/>
        <v>0</v>
      </c>
      <c r="S24" s="20">
        <f>SUMIF($E$3:R$3,R$3,$E24:R24)</f>
        <v>0</v>
      </c>
      <c r="T24" s="8"/>
      <c r="U24" s="20">
        <f>IFERROR(SUMIFS(Due!$D:$D,Due!$C:$C,$C24,Due!$A:$A,U$2),0)</f>
        <v>0</v>
      </c>
      <c r="V24" s="20">
        <f t="array" ref="V24">IFERROR(SUMIFS(Deposits!$D:$D,Deposits!$E:$E,$C24,Deposits!$F:$F,U$2),"0")</f>
        <v>0</v>
      </c>
      <c r="W24" s="4" t="str" cm="1">
        <f t="array" ref="W24">IFERROR(INDEX(Deposits!$A:$A,MATCH(1,($C24=Deposits!$E:$E)*('Daily Report'!U$2=Deposits!$F:$F),0)),"")</f>
        <v/>
      </c>
      <c r="X24" s="20" t="str">
        <f>IFERROR(SUMIFS(#REF!,#REF!,$C24,#REF!,U$2),"0")</f>
        <v>0</v>
      </c>
      <c r="Y24" s="20" t="str">
        <f>IFERROR(SUMIFS(#REF!,#REF!,$C24,#REF!,U$2),"0")</f>
        <v>0</v>
      </c>
      <c r="Z24" s="20">
        <f t="shared" si="3"/>
        <v>0</v>
      </c>
      <c r="AA24" s="20">
        <f>SUMIF($E$3:Z$3,Z$3,$E24:Z24)</f>
        <v>0</v>
      </c>
      <c r="AB24" s="8"/>
      <c r="AC24" s="20">
        <f>IFERROR(SUMIFS(Due!$D:$D,Due!$C:$C,$C24,Due!$A:$A,AC$2),0)</f>
        <v>0</v>
      </c>
      <c r="AD24" s="20">
        <f t="array" ref="AD24">IFERROR(SUMIFS(Deposits!$D:$D,Deposits!$E:$E,$C24,Deposits!$F:$F,AC$2),"0")</f>
        <v>0</v>
      </c>
      <c r="AE24" s="4" t="str" cm="1">
        <f t="array" ref="AE24">IFERROR(INDEX(Deposits!$A:$A,MATCH(1,($C24=Deposits!$E:$E)*('Daily Report'!AC$2=Deposits!$F:$F),0)),"")</f>
        <v/>
      </c>
      <c r="AF24" s="20" t="str">
        <f>IFERROR(SUMIFS(#REF!,#REF!,$C24,#REF!,AC$2),"0")</f>
        <v>0</v>
      </c>
      <c r="AG24" s="20" t="str">
        <f>IFERROR(SUMIFS(#REF!,#REF!,$C24,#REF!,AC$2),"0")</f>
        <v>0</v>
      </c>
      <c r="AH24" s="20">
        <f t="shared" si="4"/>
        <v>0</v>
      </c>
      <c r="AI24" s="20">
        <f>SUMIF($E$3:AH$3,AH$3,$E24:AH24)</f>
        <v>0</v>
      </c>
      <c r="AJ24" s="8"/>
      <c r="AK24" s="20">
        <f>IFERROR(SUMIFS(Due!$D:$D,Due!$C:$C,$C24,Due!$A:$A,AK$2),0)</f>
        <v>0</v>
      </c>
      <c r="AL24" s="20">
        <f t="array" ref="AL24">IFERROR(SUMIFS(Deposits!$D:$D,Deposits!$E:$E,$C24,Deposits!$F:$F,AK$2),"0")</f>
        <v>0</v>
      </c>
      <c r="AM24" s="4" t="str" cm="1">
        <f t="array" ref="AM24">IFERROR(INDEX(Deposits!$A:$A,MATCH(1,($C24=Deposits!$E:$E)*('Daily Report'!AK$2=Deposits!$F:$F),0)),"")</f>
        <v/>
      </c>
      <c r="AN24" s="20" t="str">
        <f>IFERROR(SUMIFS(#REF!,#REF!,$C24,#REF!,AK$2),"0")</f>
        <v>0</v>
      </c>
      <c r="AO24" s="20" t="str">
        <f>IFERROR(SUMIFS(#REF!,#REF!,$C24,#REF!,AK$2),"0")</f>
        <v>0</v>
      </c>
      <c r="AP24" s="20">
        <f t="shared" si="5"/>
        <v>0</v>
      </c>
      <c r="AQ24" s="20">
        <f>SUMIF($E$3:AP$3,AP$3,$E24:AP24)</f>
        <v>0</v>
      </c>
      <c r="AR24" s="8"/>
      <c r="AS24" s="20">
        <f>IFERROR(SUMIFS(Due!$D:$D,Due!$C:$C,$C24,Due!$A:$A,AS$2),0)</f>
        <v>0</v>
      </c>
      <c r="AT24" s="20">
        <f t="array" ref="AT24">IFERROR(SUMIFS(Deposits!$D:$D,Deposits!$E:$E,$C24,Deposits!$F:$F,AS$2),"0")</f>
        <v>0</v>
      </c>
      <c r="AU24" s="4" t="str" cm="1">
        <f t="array" ref="AU24">IFERROR(INDEX(Deposits!$A:$A,MATCH(1,($C24=Deposits!$E:$E)*('Daily Report'!AS$2=Deposits!$F:$F),0)),"")</f>
        <v/>
      </c>
      <c r="AV24" s="20" t="str">
        <f>IFERROR(SUMIFS(#REF!,#REF!,$C24,#REF!,AS$2),"0")</f>
        <v>0</v>
      </c>
      <c r="AW24" s="20" t="str">
        <f>IFERROR(SUMIFS(#REF!,#REF!,$C24,#REF!,AS$2),"0")</f>
        <v>0</v>
      </c>
      <c r="AX24" s="20">
        <f t="shared" si="6"/>
        <v>0</v>
      </c>
      <c r="AY24" s="20">
        <f>SUMIF($E$3:AX$3,AX$3,$E24:AX24)</f>
        <v>0</v>
      </c>
      <c r="AZ24" s="8"/>
      <c r="BA24" s="20">
        <f>IFERROR(SUMIFS(Due!$D:$D,Due!$C:$C,$C24,Due!$A:$A,BA$2),0)</f>
        <v>0</v>
      </c>
      <c r="BB24" s="20">
        <f t="array" ref="BB24">IFERROR(SUMIFS(Deposits!$D:$D,Deposits!$E:$E,$C24,Deposits!$F:$F,BA$2),"0")</f>
        <v>0</v>
      </c>
      <c r="BC24" s="4" t="str" cm="1">
        <f t="array" ref="BC24">IFERROR(INDEX(Deposits!$A:$A,MATCH(1,($C24=Deposits!$E:$E)*('Daily Report'!BA$2=Deposits!$F:$F),0)),"")</f>
        <v/>
      </c>
      <c r="BD24" s="20" t="str">
        <f>IFERROR(SUMIFS(#REF!,#REF!,$C24,#REF!,BA$2),"0")</f>
        <v>0</v>
      </c>
      <c r="BE24" s="20" t="str">
        <f>IFERROR(SUMIFS(#REF!,#REF!,$C24,#REF!,BA$2),"0")</f>
        <v>0</v>
      </c>
      <c r="BF24" s="20">
        <f t="shared" si="7"/>
        <v>0</v>
      </c>
      <c r="BG24" s="20">
        <f>SUMIF($E$3:BF$3,BF$3,$E24:BF24)</f>
        <v>0</v>
      </c>
      <c r="BH24" s="8"/>
      <c r="BI24" s="20">
        <f>IFERROR(SUMIFS(Due!$D:$D,Due!$C:$C,$C24,Due!$A:$A,BI$2),0)</f>
        <v>0</v>
      </c>
      <c r="BJ24" s="20">
        <f t="array" ref="BJ24">IFERROR(SUMIFS(Deposits!$D:$D,Deposits!$E:$E,$C24,Deposits!$F:$F,BI$2),"0")</f>
        <v>0</v>
      </c>
      <c r="BK24" s="4" t="str" cm="1">
        <f t="array" ref="BK24">IFERROR(INDEX(Deposits!$A:$A,MATCH(1,($C24=Deposits!$E:$E)*('Daily Report'!BI$2=Deposits!$F:$F),0)),"")</f>
        <v/>
      </c>
      <c r="BL24" s="20" t="str">
        <f>IFERROR(SUMIFS(#REF!,#REF!,$C24,#REF!,BI$2),"0")</f>
        <v>0</v>
      </c>
      <c r="BM24" s="20" t="str">
        <f>IFERROR(SUMIFS(#REF!,#REF!,$C24,#REF!,BI$2),"0")</f>
        <v>0</v>
      </c>
      <c r="BN24" s="20">
        <f t="shared" si="8"/>
        <v>0</v>
      </c>
      <c r="BO24" s="20">
        <f>SUMIF($E$3:BN$3,BN$3,$E24:BN24)</f>
        <v>0</v>
      </c>
      <c r="BP24" s="8"/>
      <c r="BQ24" s="20">
        <f>IFERROR(SUMIFS(Due!$D:$D,Due!$C:$C,$C24,Due!$A:$A,BQ$2),0)</f>
        <v>0</v>
      </c>
      <c r="BR24" s="20">
        <f t="array" ref="BR24">IFERROR(SUMIFS(Deposits!$D:$D,Deposits!$E:$E,$C24,Deposits!$F:$F,BQ$2),"0")</f>
        <v>0</v>
      </c>
      <c r="BS24" s="4" t="str" cm="1">
        <f t="array" ref="BS24">IFERROR(INDEX(Deposits!$A:$A,MATCH(1,($C24=Deposits!$E:$E)*('Daily Report'!BQ$2=Deposits!$F:$F),0)),"")</f>
        <v/>
      </c>
      <c r="BT24" s="20" t="str">
        <f>IFERROR(SUMIFS(#REF!,#REF!,$C24,#REF!,BQ$2),"0")</f>
        <v>0</v>
      </c>
      <c r="BU24" s="20" t="str">
        <f>IFERROR(SUMIFS(#REF!,#REF!,$C24,#REF!,BQ$2),"0")</f>
        <v>0</v>
      </c>
      <c r="BV24" s="20">
        <f t="shared" si="9"/>
        <v>0</v>
      </c>
      <c r="BW24" s="20">
        <f>SUMIF($E$3:BV$3,BV$3,$E24:BV24)</f>
        <v>0</v>
      </c>
      <c r="BX24" s="8"/>
      <c r="BY24" s="20">
        <f>IFERROR(SUMIFS(Due!$D:$D,Due!$C:$C,$C24,Due!$A:$A,BY$2),0)</f>
        <v>289.68</v>
      </c>
      <c r="BZ24" s="20">
        <f t="array" ref="BZ24">IFERROR(SUMIFS(Deposits!$D:$D,Deposits!$E:$E,$C24,Deposits!$F:$F,BY$2),"0")</f>
        <v>0</v>
      </c>
      <c r="CA24" s="4" t="str" cm="1">
        <f t="array" ref="CA24">IFERROR(INDEX(Deposits!$A:$A,MATCH(1,($C24=Deposits!$E:$E)*('Daily Report'!BY$2=Deposits!$F:$F),0)),"")</f>
        <v/>
      </c>
      <c r="CB24" s="20" t="str">
        <f>IFERROR(SUMIFS(#REF!,#REF!,$C24,#REF!,BY$2),"0")</f>
        <v>0</v>
      </c>
      <c r="CC24" s="20" t="str">
        <f>IFERROR(SUMIFS(#REF!,#REF!,$C24,#REF!,BY$2),"0")</f>
        <v>0</v>
      </c>
      <c r="CD24" s="20">
        <f t="shared" si="10"/>
        <v>289.68</v>
      </c>
      <c r="CE24" s="20">
        <f>SUMIF($E$3:CD$3,CD$3,$E24:CD24)</f>
        <v>289.68</v>
      </c>
      <c r="CF24" s="8"/>
      <c r="CG24" s="20">
        <f>IFERROR(SUMIFS(Due!$D:$D,Due!$C:$C,$C24,Due!$A:$A,CG$2),0)</f>
        <v>0</v>
      </c>
      <c r="CH24" s="20">
        <f t="array" ref="CH24">IFERROR(SUMIFS(Deposits!$D:$D,Deposits!$E:$E,$C24,Deposits!$F:$F,CG$2),"0")</f>
        <v>0</v>
      </c>
      <c r="CI24" s="4" t="str" cm="1">
        <f t="array" ref="CI24">IFERROR(INDEX(Deposits!$A:$A,MATCH(1,($C24=Deposits!$E:$E)*('Daily Report'!CG$2=Deposits!$F:$F),0)),"")</f>
        <v/>
      </c>
      <c r="CJ24" s="20" t="str">
        <f>IFERROR(SUMIFS(#REF!,#REF!,$C24,#REF!,CG$2),"0")</f>
        <v>0</v>
      </c>
      <c r="CK24" s="20" t="str">
        <f>IFERROR(SUMIFS(#REF!,#REF!,$C24,#REF!,CG$2),"0")</f>
        <v>0</v>
      </c>
      <c r="CL24" s="20">
        <f t="shared" si="11"/>
        <v>0</v>
      </c>
      <c r="CM24" s="20">
        <f>SUMIF($E$3:CL$3,CL$3,$E24:CL24)</f>
        <v>289.68</v>
      </c>
      <c r="CN24" s="8"/>
      <c r="CO24" s="20">
        <f>IFERROR(SUMIFS(Due!$D:$D,Due!$C:$C,$C24,Due!$A:$A,CO$2),0)</f>
        <v>0</v>
      </c>
      <c r="CP24" s="20">
        <f t="array" ref="CP24">IFERROR(SUMIFS(Deposits!$D:$D,Deposits!$E:$E,$C24,Deposits!$F:$F,CO$2),"0")</f>
        <v>0</v>
      </c>
      <c r="CQ24" s="4" t="str" cm="1">
        <f t="array" ref="CQ24">IFERROR(INDEX(Deposits!$A:$A,MATCH(1,($C24=Deposits!$E:$E)*('Daily Report'!CO$2=Deposits!$F:$F),0)),"")</f>
        <v/>
      </c>
      <c r="CR24" s="20" t="str">
        <f>IFERROR(SUMIFS(#REF!,#REF!,$C24,#REF!,CO$2),"0")</f>
        <v>0</v>
      </c>
      <c r="CS24" s="20" t="str">
        <f>IFERROR(SUMIFS(#REF!,#REF!,$C24,#REF!,CO$2),"0")</f>
        <v>0</v>
      </c>
      <c r="CT24" s="20">
        <f t="shared" si="12"/>
        <v>0</v>
      </c>
      <c r="CU24" s="20">
        <f>SUMIF($E$3:CT$3,CT$3,$E24:CT24)</f>
        <v>289.68</v>
      </c>
      <c r="CV24" s="8"/>
      <c r="CW24" s="20">
        <f>IFERROR(SUMIFS(Due!$D:$D,Due!$C:$C,$C24,Due!$A:$A,CW$2),0)</f>
        <v>0</v>
      </c>
      <c r="CX24" s="20">
        <f t="array" ref="CX24">IFERROR(SUMIFS(Deposits!$D:$D,Deposits!$E:$E,$C24,Deposits!$F:$F,CW$2),"0")</f>
        <v>0</v>
      </c>
      <c r="CY24" s="4" t="str" cm="1">
        <f t="array" ref="CY24">IFERROR(INDEX(Deposits!$A:$A,MATCH(1,($C24=Deposits!$E:$E)*('Daily Report'!CW$2=Deposits!$F:$F),0)),"")</f>
        <v/>
      </c>
      <c r="CZ24" s="20" t="str">
        <f>IFERROR(SUMIFS(#REF!,#REF!,$C24,#REF!,CW$2),"0")</f>
        <v>0</v>
      </c>
      <c r="DA24" s="20" t="str">
        <f>IFERROR(SUMIFS(#REF!,#REF!,$C24,#REF!,CW$2),"0")</f>
        <v>0</v>
      </c>
      <c r="DB24" s="20">
        <f t="shared" si="13"/>
        <v>0</v>
      </c>
      <c r="DC24" s="20">
        <f>SUMIF($E$3:DB$3,DB$3,$E24:DB24)</f>
        <v>289.68</v>
      </c>
      <c r="DD24" s="8"/>
      <c r="DE24" s="20">
        <f>IFERROR(SUMIFS(Due!$D:$D,Due!$C:$C,$C24,Due!$A:$A,DE$2),0)</f>
        <v>0</v>
      </c>
      <c r="DF24" s="20">
        <f t="array" ref="DF24">IFERROR(SUMIFS(Deposits!$D:$D,Deposits!$E:$E,$C24,Deposits!$F:$F,DE$2),"0")</f>
        <v>0</v>
      </c>
      <c r="DG24" s="4" t="str" cm="1">
        <f t="array" ref="DG24">IFERROR(INDEX(Deposits!$A:$A,MATCH(1,($C24=Deposits!$E:$E)*('Daily Report'!DE$2=Deposits!$F:$F),0)),"")</f>
        <v/>
      </c>
      <c r="DH24" s="20" t="str">
        <f>IFERROR(SUMIFS(#REF!,#REF!,$C24,#REF!,DE$2),"0")</f>
        <v>0</v>
      </c>
      <c r="DI24" s="20" t="str">
        <f>IFERROR(SUMIFS(#REF!,#REF!,$C24,#REF!,DE$2),"0")</f>
        <v>0</v>
      </c>
      <c r="DJ24" s="20">
        <f t="shared" si="14"/>
        <v>0</v>
      </c>
      <c r="DK24" s="20">
        <f>SUMIF($E$3:DJ$3,DJ$3,$E24:DJ24)</f>
        <v>289.68</v>
      </c>
      <c r="DL24" s="8"/>
      <c r="DM24" s="20">
        <f>IFERROR(SUMIFS(Due!$D:$D,Due!$C:$C,$C24,Due!$A:$A,DM$2),0)</f>
        <v>0</v>
      </c>
      <c r="DN24" s="20">
        <f t="array" ref="DN24">IFERROR(SUMIFS(Deposits!$D:$D,Deposits!$E:$E,$C24,Deposits!$F:$F,DM$2),"0")</f>
        <v>0</v>
      </c>
      <c r="DO24" s="4" t="str" cm="1">
        <f t="array" ref="DO24">IFERROR(INDEX(Deposits!$A:$A,MATCH(1,($C24=Deposits!$E:$E)*('Daily Report'!DM$2=Deposits!$F:$F),0)),"")</f>
        <v/>
      </c>
      <c r="DP24" s="20" t="str">
        <f>IFERROR(SUMIFS(#REF!,#REF!,$C24,#REF!,DM$2),"0")</f>
        <v>0</v>
      </c>
      <c r="DQ24" s="20" t="str">
        <f>IFERROR(SUMIFS(#REF!,#REF!,$C24,#REF!,DM$2),"0")</f>
        <v>0</v>
      </c>
      <c r="DR24" s="20">
        <f t="shared" si="15"/>
        <v>0</v>
      </c>
      <c r="DS24" s="20">
        <f>SUMIF($E$3:DR$3,DR$3,$E24:DR24)</f>
        <v>289.68</v>
      </c>
      <c r="DT24" s="8"/>
      <c r="DU24" s="20">
        <f>IFERROR(SUMIFS(Due!$D:$D,Due!$C:$C,$C24,Due!$A:$A,DU$2),0)</f>
        <v>0</v>
      </c>
      <c r="DV24" s="20">
        <f t="array" ref="DV24">IFERROR(SUMIFS(Deposits!$D:$D,Deposits!$E:$E,$C24,Deposits!$F:$F,DU$2),"0")</f>
        <v>0</v>
      </c>
      <c r="DW24" s="4" t="str" cm="1">
        <f t="array" ref="DW24">IFERROR(INDEX(Deposits!$A:$A,MATCH(1,($C24=Deposits!$E:$E)*('Daily Report'!DU$2=Deposits!$F:$F),0)),"")</f>
        <v/>
      </c>
      <c r="DX24" s="20" t="str">
        <f>IFERROR(SUMIFS(#REF!,#REF!,$C24,#REF!,DU$2),"0")</f>
        <v>0</v>
      </c>
      <c r="DY24" s="20" t="str">
        <f>IFERROR(SUMIFS(#REF!,#REF!,$C24,#REF!,DU$2),"0")</f>
        <v>0</v>
      </c>
      <c r="DZ24" s="20">
        <f t="shared" si="16"/>
        <v>0</v>
      </c>
      <c r="EA24" s="20">
        <f>SUMIF($E$3:DZ$3,DZ$3,$E24:DZ24)</f>
        <v>289.68</v>
      </c>
      <c r="EB24" s="8"/>
      <c r="EC24" s="20">
        <f>IFERROR(SUMIFS(Due!$D:$D,Due!$C:$C,$C24,Due!$A:$A,EC$2),0)</f>
        <v>0</v>
      </c>
      <c r="ED24" s="20">
        <f t="array" ref="ED24">IFERROR(SUMIFS(Deposits!$D:$D,Deposits!$E:$E,$C24,Deposits!$F:$F,EC$2),"0")</f>
        <v>0</v>
      </c>
      <c r="EE24" s="4" t="str" cm="1">
        <f t="array" ref="EE24">IFERROR(INDEX(Deposits!$A:$A,MATCH(1,($C24=Deposits!$E:$E)*('Daily Report'!EC$2=Deposits!$F:$F),0)),"")</f>
        <v/>
      </c>
      <c r="EF24" s="20" t="str">
        <f>IFERROR(SUMIFS(#REF!,#REF!,$C24,#REF!,EC$2),"0")</f>
        <v>0</v>
      </c>
      <c r="EG24" s="20" t="str">
        <f>IFERROR(SUMIFS(#REF!,#REF!,$C24,#REF!,EC$2),"0")</f>
        <v>0</v>
      </c>
      <c r="EH24" s="20">
        <f t="shared" si="17"/>
        <v>0</v>
      </c>
      <c r="EI24" s="20">
        <f>SUMIF($E$3:EH$3,EH$3,$E24:EH24)</f>
        <v>289.68</v>
      </c>
      <c r="EJ24" s="8"/>
      <c r="EK24" s="20">
        <f>IFERROR(SUMIFS(Due!$D:$D,Due!$C:$C,$C24,Due!$A:$A,EK$2),0)</f>
        <v>0</v>
      </c>
      <c r="EL24" s="20">
        <f t="array" ref="EL24">IFERROR(SUMIFS(Deposits!$D:$D,Deposits!$E:$E,$C24,Deposits!$F:$F,EK$2),"0")</f>
        <v>0</v>
      </c>
      <c r="EM24" s="4" t="str" cm="1">
        <f t="array" ref="EM24">IFERROR(INDEX(Deposits!$A:$A,MATCH(1,($C24=Deposits!$E:$E)*('Daily Report'!EK$2=Deposits!$F:$F),0)),"")</f>
        <v/>
      </c>
      <c r="EN24" s="20" t="str">
        <f>IFERROR(SUMIFS(#REF!,#REF!,$C24,#REF!,EK$2),"0")</f>
        <v>0</v>
      </c>
      <c r="EO24" s="20" t="str">
        <f>IFERROR(SUMIFS(#REF!,#REF!,$C24,#REF!,EK$2),"0")</f>
        <v>0</v>
      </c>
      <c r="EP24" s="20">
        <f t="shared" si="18"/>
        <v>0</v>
      </c>
      <c r="EQ24" s="20">
        <f>SUMIF($E$3:EP$3,EP$3,$E24:EP24)</f>
        <v>289.68</v>
      </c>
      <c r="ER24" s="8"/>
      <c r="ES24" s="20">
        <f>IFERROR(SUMIFS(Due!$D:$D,Due!$C:$C,$C24,Due!$A:$A,ES$2),0)</f>
        <v>0</v>
      </c>
      <c r="ET24" s="20">
        <f t="array" ref="ET24">IFERROR(SUMIFS(Deposits!$D:$D,Deposits!$E:$E,$C24,Deposits!$F:$F,ES$2),"0")</f>
        <v>0</v>
      </c>
      <c r="EU24" s="4" t="str" cm="1">
        <f t="array" ref="EU24">IFERROR(INDEX(Deposits!$A:$A,MATCH(1,($C24=Deposits!$E:$E)*('Daily Report'!ES$2=Deposits!$F:$F),0)),"")</f>
        <v/>
      </c>
      <c r="EV24" s="20" t="str">
        <f>IFERROR(SUMIFS(#REF!,#REF!,$C24,#REF!,ES$2),"0")</f>
        <v>0</v>
      </c>
      <c r="EW24" s="20" t="str">
        <f>IFERROR(SUMIFS(#REF!,#REF!,$C24,#REF!,ES$2),"0")</f>
        <v>0</v>
      </c>
      <c r="EX24" s="20">
        <f t="shared" si="19"/>
        <v>0</v>
      </c>
      <c r="EY24" s="20">
        <f>SUMIF($E$3:EX$3,EX$3,$E24:EX24)</f>
        <v>289.68</v>
      </c>
      <c r="EZ24" s="8"/>
      <c r="FA24" s="20">
        <f>IFERROR(SUMIFS(Due!$D:$D,Due!$C:$C,$C24,Due!$A:$A,FA$2),0)</f>
        <v>0</v>
      </c>
      <c r="FB24" s="20">
        <f t="array" ref="FB24">IFERROR(SUMIFS(Deposits!$D:$D,Deposits!$E:$E,$C24,Deposits!$F:$F,FA$2),"0")</f>
        <v>0</v>
      </c>
      <c r="FC24" s="4" t="str" cm="1">
        <f t="array" ref="FC24">IFERROR(INDEX(Deposits!$A:$A,MATCH(1,($C24=Deposits!$E:$E)*('Daily Report'!FA$2=Deposits!$F:$F),0)),"")</f>
        <v/>
      </c>
      <c r="FD24" s="20" t="str">
        <f>IFERROR(SUMIFS(#REF!,#REF!,$C24,#REF!,FA$2),"0")</f>
        <v>0</v>
      </c>
      <c r="FE24" s="20" t="str">
        <f>IFERROR(SUMIFS(#REF!,#REF!,$C24,#REF!,FA$2),"0")</f>
        <v>0</v>
      </c>
      <c r="FF24" s="20">
        <f t="shared" si="20"/>
        <v>0</v>
      </c>
      <c r="FG24" s="20">
        <f>SUMIF($E$3:FF$3,FF$3,$E24:FF24)</f>
        <v>289.68</v>
      </c>
      <c r="FH24" s="8"/>
      <c r="FI24" s="20">
        <f>IFERROR(SUMIFS(Due!$D:$D,Due!$C:$C,$C24,Due!$A:$A,FI$2),0)</f>
        <v>0</v>
      </c>
      <c r="FJ24" s="20">
        <f t="array" ref="FJ24">IFERROR(SUMIFS(Deposits!$D:$D,Deposits!$E:$E,$C24,Deposits!$F:$F,FI$2),"0")</f>
        <v>0</v>
      </c>
      <c r="FK24" s="4" t="str" cm="1">
        <f t="array" ref="FK24">IFERROR(INDEX(Deposits!$A:$A,MATCH(1,($C24=Deposits!$E:$E)*('Daily Report'!FI$2=Deposits!$F:$F),0)),"")</f>
        <v/>
      </c>
      <c r="FL24" s="20" t="str">
        <f>IFERROR(SUMIFS(#REF!,#REF!,$C24,#REF!,FI$2),"0")</f>
        <v>0</v>
      </c>
      <c r="FM24" s="20" t="str">
        <f>IFERROR(SUMIFS(#REF!,#REF!,$C24,#REF!,FI$2),"0")</f>
        <v>0</v>
      </c>
      <c r="FN24" s="20">
        <f t="shared" si="21"/>
        <v>0</v>
      </c>
      <c r="FO24" s="20">
        <f>SUMIF($E$3:FN$3,FN$3,$E24:FN24)</f>
        <v>289.68</v>
      </c>
      <c r="FP24" s="8"/>
      <c r="FQ24" s="20">
        <f>IFERROR(SUMIFS(Due!$D:$D,Due!$C:$C,$C24,Due!$A:$A,FQ$2),0)</f>
        <v>0</v>
      </c>
      <c r="FR24" s="20">
        <f t="array" ref="FR24">IFERROR(SUMIFS(Deposits!$D:$D,Deposits!$E:$E,$C24,Deposits!$F:$F,FQ$2),"0")</f>
        <v>0</v>
      </c>
      <c r="FS24" s="4" t="str" cm="1">
        <f t="array" ref="FS24">IFERROR(INDEX(Deposits!$A:$A,MATCH(1,($C24=Deposits!$E:$E)*('Daily Report'!FQ$2=Deposits!$F:$F),0)),"")</f>
        <v/>
      </c>
      <c r="FT24" s="20" t="str">
        <f>IFERROR(SUMIFS(#REF!,#REF!,$C24,#REF!,FQ$2),"0")</f>
        <v>0</v>
      </c>
      <c r="FU24" s="20" t="str">
        <f>IFERROR(SUMIFS(#REF!,#REF!,$C24,#REF!,FQ$2),"0")</f>
        <v>0</v>
      </c>
      <c r="FV24" s="20">
        <f t="shared" si="22"/>
        <v>0</v>
      </c>
      <c r="FW24" s="20">
        <f>SUMIF($E$3:FV$3,FV$3,$E24:FV24)</f>
        <v>289.68</v>
      </c>
      <c r="FX24" s="8"/>
      <c r="FY24" s="20">
        <f>IFERROR(SUMIFS(Due!$D:$D,Due!$C:$C,$C24,Due!$A:$A,FY$2),0)</f>
        <v>0</v>
      </c>
      <c r="FZ24" s="20">
        <f t="array" ref="FZ24">IFERROR(SUMIFS(Deposits!$D:$D,Deposits!$E:$E,$C24,Deposits!$F:$F,FY$2),"0")</f>
        <v>0</v>
      </c>
      <c r="GA24" s="4" t="str" cm="1">
        <f t="array" ref="GA24">IFERROR(INDEX(Deposits!$A:$A,MATCH(1,($C24=Deposits!$E:$E)*('Daily Report'!FY$2=Deposits!$F:$F),0)),"")</f>
        <v/>
      </c>
      <c r="GB24" s="20" t="str">
        <f>IFERROR(SUMIFS(#REF!,#REF!,$C24,#REF!,FY$2),"0")</f>
        <v>0</v>
      </c>
      <c r="GC24" s="20" t="str">
        <f>IFERROR(SUMIFS(#REF!,#REF!,$C24,#REF!,FY$2),"0")</f>
        <v>0</v>
      </c>
      <c r="GD24" s="20">
        <f t="shared" si="23"/>
        <v>0</v>
      </c>
      <c r="GE24" s="20">
        <f>SUMIF($E$3:GD$3,GD$3,$E24:GD24)</f>
        <v>289.68</v>
      </c>
      <c r="GF24" s="8"/>
      <c r="GG24" s="20">
        <f>IFERROR(SUMIFS(Due!$D:$D,Due!$C:$C,$C24,Due!$A:$A,GG$2),0)</f>
        <v>0</v>
      </c>
      <c r="GH24" s="20">
        <f t="array" ref="GH24">IFERROR(SUMIFS(Deposits!$D:$D,Deposits!$E:$E,$C24,Deposits!$F:$F,GG$2),"0")</f>
        <v>0</v>
      </c>
      <c r="GI24" s="4" t="str" cm="1">
        <f t="array" ref="GI24">IFERROR(INDEX(Deposits!$A:$A,MATCH(1,($C24=Deposits!$E:$E)*('Daily Report'!GG$2=Deposits!$F:$F),0)),"")</f>
        <v/>
      </c>
      <c r="GJ24" s="20" t="str">
        <f>IFERROR(SUMIFS(#REF!,#REF!,$C24,#REF!,GG$2),"0")</f>
        <v>0</v>
      </c>
      <c r="GK24" s="20" t="str">
        <f>IFERROR(SUMIFS(#REF!,#REF!,$C24,#REF!,GG$2),"0")</f>
        <v>0</v>
      </c>
      <c r="GL24" s="20">
        <f t="shared" si="24"/>
        <v>0</v>
      </c>
      <c r="GM24" s="20">
        <f>SUMIF($E$3:GL$3,GL$3,$E24:GL24)</f>
        <v>289.68</v>
      </c>
      <c r="GN24" s="8"/>
      <c r="GO24" s="20">
        <f>IFERROR(SUMIFS(Due!$D:$D,Due!$C:$C,$C24,Due!$A:$A,GO$2),0)</f>
        <v>0</v>
      </c>
      <c r="GP24" s="20">
        <f t="array" ref="GP24">IFERROR(SUMIFS(Deposits!$D:$D,Deposits!$E:$E,$C24,Deposits!$F:$F,GO$2),"0")</f>
        <v>0</v>
      </c>
      <c r="GQ24" s="4" t="str" cm="1">
        <f t="array" ref="GQ24">IFERROR(INDEX(Deposits!$A:$A,MATCH(1,($C24=Deposits!$E:$E)*('Daily Report'!GO$2=Deposits!$F:$F),0)),"")</f>
        <v/>
      </c>
      <c r="GR24" s="20" t="str">
        <f>IFERROR(SUMIFS(#REF!,#REF!,$C24,#REF!,GO$2),"0")</f>
        <v>0</v>
      </c>
      <c r="GS24" s="20" t="str">
        <f>IFERROR(SUMIFS(#REF!,#REF!,$C24,#REF!,GO$2),"0")</f>
        <v>0</v>
      </c>
      <c r="GT24" s="20">
        <f t="shared" si="25"/>
        <v>0</v>
      </c>
      <c r="GU24" s="20">
        <f>SUMIF($E$3:GT$3,GT$3,$E24:GT24)</f>
        <v>289.68</v>
      </c>
      <c r="GV24" s="8"/>
      <c r="GW24" s="20">
        <f>IFERROR(SUMIFS(Due!$D:$D,Due!$C:$C,$C24,Due!$A:$A,GW$2),0)</f>
        <v>0</v>
      </c>
      <c r="GX24" s="20">
        <f t="array" ref="GX24">IFERROR(SUMIFS(Deposits!$D:$D,Deposits!$E:$E,$C24,Deposits!$F:$F,GW$2),"0")</f>
        <v>0</v>
      </c>
      <c r="GY24" s="4" t="str" cm="1">
        <f t="array" ref="GY24">IFERROR(INDEX(Deposits!$A:$A,MATCH(1,($C24=Deposits!$E:$E)*('Daily Report'!GW$2=Deposits!$F:$F),0)),"")</f>
        <v/>
      </c>
      <c r="GZ24" s="20" t="str">
        <f>IFERROR(SUMIFS(#REF!,#REF!,$C24,#REF!,GW$2),"0")</f>
        <v>0</v>
      </c>
      <c r="HA24" s="20" t="str">
        <f>IFERROR(SUMIFS(#REF!,#REF!,$C24,#REF!,GW$2),"0")</f>
        <v>0</v>
      </c>
      <c r="HB24" s="20">
        <f t="shared" si="26"/>
        <v>0</v>
      </c>
      <c r="HC24" s="20">
        <f>SUMIF($E$3:HB$3,HB$3,$E24:HB24)</f>
        <v>289.68</v>
      </c>
      <c r="HD24" s="8"/>
      <c r="HE24" s="20">
        <f>IFERROR(SUMIFS(Due!$D:$D,Due!$C:$C,$C24,Due!$A:$A,HE$2),0)</f>
        <v>0</v>
      </c>
      <c r="HF24" s="20">
        <f t="array" ref="HF24">IFERROR(SUMIFS(Deposits!$D:$D,Deposits!$E:$E,$C24,Deposits!$F:$F,HE$2),"0")</f>
        <v>0</v>
      </c>
      <c r="HG24" s="4" t="str" cm="1">
        <f t="array" ref="HG24">IFERROR(INDEX(Deposits!$A:$A,MATCH(1,($C24=Deposits!$E:$E)*('Daily Report'!HE$2=Deposits!$F:$F),0)),"")</f>
        <v/>
      </c>
      <c r="HH24" s="20" t="str">
        <f>IFERROR(SUMIFS(#REF!,#REF!,$C24,#REF!,HE$2),"0")</f>
        <v>0</v>
      </c>
      <c r="HI24" s="20" t="str">
        <f>IFERROR(SUMIFS(#REF!,#REF!,$C24,#REF!,HE$2),"0")</f>
        <v>0</v>
      </c>
      <c r="HJ24" s="20">
        <f t="shared" si="27"/>
        <v>0</v>
      </c>
      <c r="HK24" s="20">
        <f>SUMIF($E$3:HJ$3,HJ$3,$E24:HJ24)</f>
        <v>289.68</v>
      </c>
      <c r="HL24" s="8"/>
      <c r="HM24" s="20">
        <f>IFERROR(SUMIFS(Due!$D:$D,Due!$C:$C,$C24,Due!$A:$A,HM$2),0)</f>
        <v>0</v>
      </c>
      <c r="HN24" s="20">
        <f t="array" ref="HN24">IFERROR(SUMIFS(Deposits!$D:$D,Deposits!$E:$E,$C24,Deposits!$F:$F,HM$2),"0")</f>
        <v>0</v>
      </c>
      <c r="HO24" s="4" t="str" cm="1">
        <f t="array" ref="HO24">IFERROR(INDEX(Deposits!$A:$A,MATCH(1,($C24=Deposits!$E:$E)*('Daily Report'!HM$2=Deposits!$F:$F),0)),"")</f>
        <v/>
      </c>
      <c r="HP24" s="20" t="str">
        <f>IFERROR(SUMIFS(#REF!,#REF!,$C24,#REF!,HM$2),"0")</f>
        <v>0</v>
      </c>
      <c r="HQ24" s="20" t="str">
        <f>IFERROR(SUMIFS(#REF!,#REF!,$C24,#REF!,HM$2),"0")</f>
        <v>0</v>
      </c>
      <c r="HR24" s="20">
        <f t="shared" si="28"/>
        <v>0</v>
      </c>
      <c r="HS24" s="20">
        <f>SUMIF($E$3:HR$3,HR$3,$E24:HR24)</f>
        <v>289.68</v>
      </c>
      <c r="HT24" s="8"/>
      <c r="HU24" s="20">
        <f>IFERROR(SUMIFS(Due!$D:$D,Due!$C:$C,$C24,Due!$A:$A,HU$2),0)</f>
        <v>0</v>
      </c>
      <c r="HV24" s="20">
        <f t="array" ref="HV24">IFERROR(SUMIFS(Deposits!$D:$D,Deposits!$E:$E,$C24,Deposits!$F:$F,HU$2),"0")</f>
        <v>0</v>
      </c>
      <c r="HW24" s="4" t="str" cm="1">
        <f t="array" ref="HW24">IFERROR(INDEX(Deposits!$A:$A,MATCH(1,($C24=Deposits!$E:$E)*('Daily Report'!HU$2=Deposits!$F:$F),0)),"")</f>
        <v/>
      </c>
      <c r="HX24" s="20" t="str">
        <f>IFERROR(SUMIFS(#REF!,#REF!,$C24,#REF!,HU$2),"0")</f>
        <v>0</v>
      </c>
      <c r="HY24" s="20" t="str">
        <f>IFERROR(SUMIFS(#REF!,#REF!,$C24,#REF!,HU$2),"0")</f>
        <v>0</v>
      </c>
      <c r="HZ24" s="20">
        <f t="shared" si="53"/>
        <v>0</v>
      </c>
      <c r="IA24" s="20">
        <f t="shared" si="54"/>
        <v>289.68</v>
      </c>
      <c r="IB24" s="8"/>
      <c r="IC24" s="20">
        <f>IFERROR(SUMIFS(Due!$D:$D,Due!$C:$C,$C24,Due!$A:$A,IC$2),0)</f>
        <v>0</v>
      </c>
      <c r="ID24" s="20">
        <f t="array" ref="ID24">IFERROR(SUMIFS(Deposits!$D:$D,Deposits!$E:$E,$C24,Deposits!$F:$F,IC$2),"0")</f>
        <v>0</v>
      </c>
      <c r="IE24" s="4" t="str" cm="1">
        <f t="array" ref="IE24">IFERROR(INDEX(Deposits!$A:$A,MATCH(1,($C24=Deposits!$E:$E)*('Daily Report'!IC$2=Deposits!$F:$F),0)),"")</f>
        <v/>
      </c>
      <c r="IF24" s="20" t="str">
        <f>IFERROR(SUMIFS(#REF!,#REF!,$C24,#REF!,IC$2),"0")</f>
        <v>0</v>
      </c>
      <c r="IG24" s="20" t="str">
        <f>IFERROR(SUMIFS(#REF!,#REF!,$C24,#REF!,IC$2),"0")</f>
        <v>0</v>
      </c>
      <c r="IH24" s="20">
        <f t="shared" si="33"/>
        <v>0</v>
      </c>
      <c r="II24" s="20">
        <f t="shared" si="30"/>
        <v>289.68</v>
      </c>
      <c r="IJ24" s="8"/>
      <c r="IK24" s="20">
        <f>IFERROR(SUMIFS(Due!$D:$D,Due!$C:$C,$C24,Due!$A:$A,IK$2),0)</f>
        <v>0</v>
      </c>
      <c r="IL24" s="20">
        <f t="array" ref="IL24">IFERROR(SUMIFS(Deposits!$D:$D,Deposits!$E:$E,$C24,Deposits!$F:$F,IK$2),"0")</f>
        <v>0</v>
      </c>
      <c r="IM24" s="4" t="str" cm="1">
        <f t="array" ref="IM24">IFERROR(INDEX(Deposits!$A:$A,MATCH(1,($C24=Deposits!$E:$E)*('Daily Report'!IK$2=Deposits!$F:$F),0)),"")</f>
        <v/>
      </c>
      <c r="IN24" s="20" t="str">
        <f>IFERROR(SUMIFS(#REF!,#REF!,$C24,#REF!,IK$2),"0")</f>
        <v>0</v>
      </c>
      <c r="IO24" s="20" t="str">
        <f>IFERROR(SUMIFS(#REF!,#REF!,$C24,#REF!,IK$2),"0")</f>
        <v>0</v>
      </c>
      <c r="IP24" s="20">
        <f t="shared" si="34"/>
        <v>0</v>
      </c>
      <c r="IQ24" s="20">
        <f t="shared" si="31"/>
        <v>289.68</v>
      </c>
    </row>
    <row r="25" spans="1:251" ht="15.75" customHeight="1" x14ac:dyDescent="0.3">
      <c r="A25" s="2">
        <v>22</v>
      </c>
      <c r="B25" s="38">
        <v>37315</v>
      </c>
      <c r="C25" s="38">
        <v>37315</v>
      </c>
      <c r="D25" s="8"/>
      <c r="E25" s="20">
        <f>IFERROR(SUMIFS(Due!$D:$D,Due!$C:$C,$C25,Due!$A:$A,E$2),0)</f>
        <v>0</v>
      </c>
      <c r="F25" s="20">
        <f>IFERROR(SUMIFS(Deposits!$D:$D,Deposits!$E:$E,$C25,Deposits!$F:$F,E$2),"0")</f>
        <v>0</v>
      </c>
      <c r="G25" s="4" t="str" cm="1">
        <f t="array" ref="G25">IFERROR(INDEX(Deposits!$A:$A,MATCH(1,($C25=Deposits!$E:$E)*('Daily Report'!E$2=Deposits!$F:$F),0)),"")</f>
        <v/>
      </c>
      <c r="H25" s="20" t="str">
        <f>IFERROR(SUMIFS(#REF!,#REF!,$C25,#REF!,E$2),"0")</f>
        <v>0</v>
      </c>
      <c r="I25" s="20" t="str">
        <f>IFERROR(SUMIFS(#REF!,#REF!,$C25,#REF!,E$2),"0")</f>
        <v>0</v>
      </c>
      <c r="J25" s="20">
        <f t="shared" si="0"/>
        <v>0</v>
      </c>
      <c r="K25" s="20">
        <f t="shared" si="1"/>
        <v>0</v>
      </c>
      <c r="L25" s="8"/>
      <c r="M25" s="20">
        <f>IFERROR(SUMIFS(Due!$D:$D,Due!$C:$C,$C25,Due!$A:$A,M$2),0)</f>
        <v>0</v>
      </c>
      <c r="N25" s="20">
        <f t="array" ref="N25">IFERROR(SUMIFS(Deposits!$D:$D,Deposits!$E:$E,$C25,Deposits!$F:$F,M$2),"0")</f>
        <v>0</v>
      </c>
      <c r="O25" s="4" t="str" cm="1">
        <f t="array" ref="O25">IFERROR(INDEX(Deposits!$A:$A,MATCH(1,($C25=Deposits!$E:$E)*('Daily Report'!M$2=Deposits!$F:$F),0)),"")</f>
        <v/>
      </c>
      <c r="P25" s="20" t="str">
        <f>IFERROR(SUMIFS(#REF!,#REF!,$C25,#REF!,M$2),"0")</f>
        <v>0</v>
      </c>
      <c r="Q25" s="20" t="str">
        <f>IFERROR(SUMIFS(#REF!,#REF!,$C25,#REF!,M$2),"0")</f>
        <v>0</v>
      </c>
      <c r="R25" s="20">
        <f t="shared" si="2"/>
        <v>0</v>
      </c>
      <c r="S25" s="20">
        <f>SUMIF($E$3:R$3,R$3,$E25:R25)</f>
        <v>0</v>
      </c>
      <c r="T25" s="8"/>
      <c r="U25" s="20">
        <f>IFERROR(SUMIFS(Due!$D:$D,Due!$C:$C,$C25,Due!$A:$A,U$2),0)</f>
        <v>0</v>
      </c>
      <c r="V25" s="20">
        <f t="array" ref="V25">IFERROR(SUMIFS(Deposits!$D:$D,Deposits!$E:$E,$C25,Deposits!$F:$F,U$2),"0")</f>
        <v>0</v>
      </c>
      <c r="W25" s="4" t="str" cm="1">
        <f t="array" ref="W25">IFERROR(INDEX(Deposits!$A:$A,MATCH(1,($C25=Deposits!$E:$E)*('Daily Report'!U$2=Deposits!$F:$F),0)),"")</f>
        <v/>
      </c>
      <c r="X25" s="20" t="str">
        <f>IFERROR(SUMIFS(#REF!,#REF!,$C25,#REF!,U$2),"0")</f>
        <v>0</v>
      </c>
      <c r="Y25" s="20" t="str">
        <f>IFERROR(SUMIFS(#REF!,#REF!,$C25,#REF!,U$2),"0")</f>
        <v>0</v>
      </c>
      <c r="Z25" s="20">
        <f t="shared" si="3"/>
        <v>0</v>
      </c>
      <c r="AA25" s="20">
        <f>SUMIF($E$3:Z$3,Z$3,$E25:Z25)</f>
        <v>0</v>
      </c>
      <c r="AB25" s="8"/>
      <c r="AC25" s="20">
        <f>IFERROR(SUMIFS(Due!$D:$D,Due!$C:$C,$C25,Due!$A:$A,AC$2),0)</f>
        <v>0</v>
      </c>
      <c r="AD25" s="20">
        <f t="array" ref="AD25">IFERROR(SUMIFS(Deposits!$D:$D,Deposits!$E:$E,$C25,Deposits!$F:$F,AC$2),"0")</f>
        <v>0</v>
      </c>
      <c r="AE25" s="4" t="str" cm="1">
        <f t="array" ref="AE25">IFERROR(INDEX(Deposits!$A:$A,MATCH(1,($C25=Deposits!$E:$E)*('Daily Report'!AC$2=Deposits!$F:$F),0)),"")</f>
        <v/>
      </c>
      <c r="AF25" s="20" t="str">
        <f>IFERROR(SUMIFS(#REF!,#REF!,$C25,#REF!,AC$2),"0")</f>
        <v>0</v>
      </c>
      <c r="AG25" s="20" t="str">
        <f>IFERROR(SUMIFS(#REF!,#REF!,$C25,#REF!,AC$2),"0")</f>
        <v>0</v>
      </c>
      <c r="AH25" s="20">
        <f t="shared" si="4"/>
        <v>0</v>
      </c>
      <c r="AI25" s="20">
        <f>SUMIF($E$3:AH$3,AH$3,$E25:AH25)</f>
        <v>0</v>
      </c>
      <c r="AJ25" s="8"/>
      <c r="AK25" s="20">
        <f>IFERROR(SUMIFS(Due!$D:$D,Due!$C:$C,$C25,Due!$A:$A,AK$2),0)</f>
        <v>0</v>
      </c>
      <c r="AL25" s="20">
        <f t="array" ref="AL25">IFERROR(SUMIFS(Deposits!$D:$D,Deposits!$E:$E,$C25,Deposits!$F:$F,AK$2),"0")</f>
        <v>0</v>
      </c>
      <c r="AM25" s="4" t="str" cm="1">
        <f t="array" ref="AM25">IFERROR(INDEX(Deposits!$A:$A,MATCH(1,($C25=Deposits!$E:$E)*('Daily Report'!AK$2=Deposits!$F:$F),0)),"")</f>
        <v/>
      </c>
      <c r="AN25" s="20" t="str">
        <f>IFERROR(SUMIFS(#REF!,#REF!,$C25,#REF!,AK$2),"0")</f>
        <v>0</v>
      </c>
      <c r="AO25" s="20" t="str">
        <f>IFERROR(SUMIFS(#REF!,#REF!,$C25,#REF!,AK$2),"0")</f>
        <v>0</v>
      </c>
      <c r="AP25" s="20">
        <f t="shared" si="5"/>
        <v>0</v>
      </c>
      <c r="AQ25" s="20">
        <f>SUMIF($E$3:AP$3,AP$3,$E25:AP25)</f>
        <v>0</v>
      </c>
      <c r="AR25" s="8"/>
      <c r="AS25" s="20">
        <f>IFERROR(SUMIFS(Due!$D:$D,Due!$C:$C,$C25,Due!$A:$A,AS$2),0)</f>
        <v>0</v>
      </c>
      <c r="AT25" s="20">
        <f t="array" ref="AT25">IFERROR(SUMIFS(Deposits!$D:$D,Deposits!$E:$E,$C25,Deposits!$F:$F,AS$2),"0")</f>
        <v>0</v>
      </c>
      <c r="AU25" s="4" t="str" cm="1">
        <f t="array" ref="AU25">IFERROR(INDEX(Deposits!$A:$A,MATCH(1,($C25=Deposits!$E:$E)*('Daily Report'!AS$2=Deposits!$F:$F),0)),"")</f>
        <v/>
      </c>
      <c r="AV25" s="20" t="str">
        <f>IFERROR(SUMIFS(#REF!,#REF!,$C25,#REF!,AS$2),"0")</f>
        <v>0</v>
      </c>
      <c r="AW25" s="20" t="str">
        <f>IFERROR(SUMIFS(#REF!,#REF!,$C25,#REF!,AS$2),"0")</f>
        <v>0</v>
      </c>
      <c r="AX25" s="20">
        <f t="shared" si="6"/>
        <v>0</v>
      </c>
      <c r="AY25" s="20">
        <f>SUMIF($E$3:AX$3,AX$3,$E25:AX25)</f>
        <v>0</v>
      </c>
      <c r="AZ25" s="8"/>
      <c r="BA25" s="20">
        <f>IFERROR(SUMIFS(Due!$D:$D,Due!$C:$C,$C25,Due!$A:$A,BA$2),0)</f>
        <v>0</v>
      </c>
      <c r="BB25" s="20">
        <f t="array" ref="BB25">IFERROR(SUMIFS(Deposits!$D:$D,Deposits!$E:$E,$C25,Deposits!$F:$F,BA$2),"0")</f>
        <v>0</v>
      </c>
      <c r="BC25" s="4" t="str" cm="1">
        <f t="array" ref="BC25">IFERROR(INDEX(Deposits!$A:$A,MATCH(1,($C25=Deposits!$E:$E)*('Daily Report'!BA$2=Deposits!$F:$F),0)),"")</f>
        <v/>
      </c>
      <c r="BD25" s="20" t="str">
        <f>IFERROR(SUMIFS(#REF!,#REF!,$C25,#REF!,BA$2),"0")</f>
        <v>0</v>
      </c>
      <c r="BE25" s="20" t="str">
        <f>IFERROR(SUMIFS(#REF!,#REF!,$C25,#REF!,BA$2),"0")</f>
        <v>0</v>
      </c>
      <c r="BF25" s="20">
        <f t="shared" si="7"/>
        <v>0</v>
      </c>
      <c r="BG25" s="20">
        <f>SUMIF($E$3:BF$3,BF$3,$E25:BF25)</f>
        <v>0</v>
      </c>
      <c r="BH25" s="8"/>
      <c r="BI25" s="20">
        <f>IFERROR(SUMIFS(Due!$D:$D,Due!$C:$C,$C25,Due!$A:$A,BI$2),0)</f>
        <v>0</v>
      </c>
      <c r="BJ25" s="20">
        <f t="array" ref="BJ25">IFERROR(SUMIFS(Deposits!$D:$D,Deposits!$E:$E,$C25,Deposits!$F:$F,BI$2),"0")</f>
        <v>0</v>
      </c>
      <c r="BK25" s="4" t="str" cm="1">
        <f t="array" ref="BK25">IFERROR(INDEX(Deposits!$A:$A,MATCH(1,($C25=Deposits!$E:$E)*('Daily Report'!BI$2=Deposits!$F:$F),0)),"")</f>
        <v/>
      </c>
      <c r="BL25" s="20" t="str">
        <f>IFERROR(SUMIFS(#REF!,#REF!,$C25,#REF!,BI$2),"0")</f>
        <v>0</v>
      </c>
      <c r="BM25" s="20" t="str">
        <f>IFERROR(SUMIFS(#REF!,#REF!,$C25,#REF!,BI$2),"0")</f>
        <v>0</v>
      </c>
      <c r="BN25" s="20">
        <f t="shared" si="8"/>
        <v>0</v>
      </c>
      <c r="BO25" s="20">
        <f>SUMIF($E$3:BN$3,BN$3,$E25:BN25)</f>
        <v>0</v>
      </c>
      <c r="BP25" s="8"/>
      <c r="BQ25" s="20">
        <f>IFERROR(SUMIFS(Due!$D:$D,Due!$C:$C,$C25,Due!$A:$A,BQ$2),0)</f>
        <v>0</v>
      </c>
      <c r="BR25" s="20">
        <f t="array" ref="BR25">IFERROR(SUMIFS(Deposits!$D:$D,Deposits!$E:$E,$C25,Deposits!$F:$F,BQ$2),"0")</f>
        <v>0</v>
      </c>
      <c r="BS25" s="4" t="str" cm="1">
        <f t="array" ref="BS25">IFERROR(INDEX(Deposits!$A:$A,MATCH(1,($C25=Deposits!$E:$E)*('Daily Report'!BQ$2=Deposits!$F:$F),0)),"")</f>
        <v/>
      </c>
      <c r="BT25" s="20" t="str">
        <f>IFERROR(SUMIFS(#REF!,#REF!,$C25,#REF!,BQ$2),"0")</f>
        <v>0</v>
      </c>
      <c r="BU25" s="20" t="str">
        <f>IFERROR(SUMIFS(#REF!,#REF!,$C25,#REF!,BQ$2),"0")</f>
        <v>0</v>
      </c>
      <c r="BV25" s="20">
        <f t="shared" si="9"/>
        <v>0</v>
      </c>
      <c r="BW25" s="20">
        <f>SUMIF($E$3:BV$3,BV$3,$E25:BV25)</f>
        <v>0</v>
      </c>
      <c r="BX25" s="8"/>
      <c r="BY25" s="20">
        <f>IFERROR(SUMIFS(Due!$D:$D,Due!$C:$C,$C25,Due!$A:$A,BY$2),0)</f>
        <v>136.41999999999999</v>
      </c>
      <c r="BZ25" s="20">
        <f t="array" ref="BZ25">IFERROR(SUMIFS(Deposits!$D:$D,Deposits!$E:$E,$C25,Deposits!$F:$F,BY$2),"0")</f>
        <v>0</v>
      </c>
      <c r="CA25" s="4" t="str" cm="1">
        <f t="array" ref="CA25">IFERROR(INDEX(Deposits!$A:$A,MATCH(1,($C25=Deposits!$E:$E)*('Daily Report'!BY$2=Deposits!$F:$F),0)),"")</f>
        <v/>
      </c>
      <c r="CB25" s="20" t="str">
        <f>IFERROR(SUMIFS(#REF!,#REF!,$C25,#REF!,BY$2),"0")</f>
        <v>0</v>
      </c>
      <c r="CC25" s="20" t="str">
        <f>IFERROR(SUMIFS(#REF!,#REF!,$C25,#REF!,BY$2),"0")</f>
        <v>0</v>
      </c>
      <c r="CD25" s="20">
        <f t="shared" si="10"/>
        <v>136.41999999999999</v>
      </c>
      <c r="CE25" s="20">
        <f>SUMIF($E$3:CD$3,CD$3,$E25:CD25)</f>
        <v>136.41999999999999</v>
      </c>
      <c r="CF25" s="8"/>
      <c r="CG25" s="20">
        <f>IFERROR(SUMIFS(Due!$D:$D,Due!$C:$C,$C25,Due!$A:$A,CG$2),0)</f>
        <v>0</v>
      </c>
      <c r="CH25" s="20">
        <f t="array" ref="CH25">IFERROR(SUMIFS(Deposits!$D:$D,Deposits!$E:$E,$C25,Deposits!$F:$F,CG$2),"0")</f>
        <v>0</v>
      </c>
      <c r="CI25" s="4" t="str" cm="1">
        <f t="array" ref="CI25">IFERROR(INDEX(Deposits!$A:$A,MATCH(1,($C25=Deposits!$E:$E)*('Daily Report'!CG$2=Deposits!$F:$F),0)),"")</f>
        <v/>
      </c>
      <c r="CJ25" s="20" t="str">
        <f>IFERROR(SUMIFS(#REF!,#REF!,$C25,#REF!,CG$2),"0")</f>
        <v>0</v>
      </c>
      <c r="CK25" s="20" t="str">
        <f>IFERROR(SUMIFS(#REF!,#REF!,$C25,#REF!,CG$2),"0")</f>
        <v>0</v>
      </c>
      <c r="CL25" s="20">
        <f t="shared" si="11"/>
        <v>0</v>
      </c>
      <c r="CM25" s="20">
        <f>SUMIF($E$3:CL$3,CL$3,$E25:CL25)</f>
        <v>136.41999999999999</v>
      </c>
      <c r="CN25" s="8"/>
      <c r="CO25" s="20">
        <f>IFERROR(SUMIFS(Due!$D:$D,Due!$C:$C,$C25,Due!$A:$A,CO$2),0)</f>
        <v>0</v>
      </c>
      <c r="CP25" s="20">
        <f t="array" ref="CP25">IFERROR(SUMIFS(Deposits!$D:$D,Deposits!$E:$E,$C25,Deposits!$F:$F,CO$2),"0")</f>
        <v>0</v>
      </c>
      <c r="CQ25" s="4" t="str" cm="1">
        <f t="array" ref="CQ25">IFERROR(INDEX(Deposits!$A:$A,MATCH(1,($C25=Deposits!$E:$E)*('Daily Report'!CO$2=Deposits!$F:$F),0)),"")</f>
        <v/>
      </c>
      <c r="CR25" s="20" t="str">
        <f>IFERROR(SUMIFS(#REF!,#REF!,$C25,#REF!,CO$2),"0")</f>
        <v>0</v>
      </c>
      <c r="CS25" s="20" t="str">
        <f>IFERROR(SUMIFS(#REF!,#REF!,$C25,#REF!,CO$2),"0")</f>
        <v>0</v>
      </c>
      <c r="CT25" s="20">
        <f t="shared" si="12"/>
        <v>0</v>
      </c>
      <c r="CU25" s="20">
        <f>SUMIF($E$3:CT$3,CT$3,$E25:CT25)</f>
        <v>136.41999999999999</v>
      </c>
      <c r="CV25" s="8"/>
      <c r="CW25" s="20">
        <f>IFERROR(SUMIFS(Due!$D:$D,Due!$C:$C,$C25,Due!$A:$A,CW$2),0)</f>
        <v>0</v>
      </c>
      <c r="CX25" s="20">
        <f t="array" ref="CX25">IFERROR(SUMIFS(Deposits!$D:$D,Deposits!$E:$E,$C25,Deposits!$F:$F,CW$2),"0")</f>
        <v>0</v>
      </c>
      <c r="CY25" s="4" t="str" cm="1">
        <f t="array" ref="CY25">IFERROR(INDEX(Deposits!$A:$A,MATCH(1,($C25=Deposits!$E:$E)*('Daily Report'!CW$2=Deposits!$F:$F),0)),"")</f>
        <v/>
      </c>
      <c r="CZ25" s="20" t="str">
        <f>IFERROR(SUMIFS(#REF!,#REF!,$C25,#REF!,CW$2),"0")</f>
        <v>0</v>
      </c>
      <c r="DA25" s="20" t="str">
        <f>IFERROR(SUMIFS(#REF!,#REF!,$C25,#REF!,CW$2),"0")</f>
        <v>0</v>
      </c>
      <c r="DB25" s="20">
        <f t="shared" si="13"/>
        <v>0</v>
      </c>
      <c r="DC25" s="20">
        <f>SUMIF($E$3:DB$3,DB$3,$E25:DB25)</f>
        <v>136.41999999999999</v>
      </c>
      <c r="DD25" s="8"/>
      <c r="DE25" s="20">
        <f>IFERROR(SUMIFS(Due!$D:$D,Due!$C:$C,$C25,Due!$A:$A,DE$2),0)</f>
        <v>0</v>
      </c>
      <c r="DF25" s="20">
        <f t="array" ref="DF25">IFERROR(SUMIFS(Deposits!$D:$D,Deposits!$E:$E,$C25,Deposits!$F:$F,DE$2),"0")</f>
        <v>0</v>
      </c>
      <c r="DG25" s="4" t="str" cm="1">
        <f t="array" ref="DG25">IFERROR(INDEX(Deposits!$A:$A,MATCH(1,($C25=Deposits!$E:$E)*('Daily Report'!DE$2=Deposits!$F:$F),0)),"")</f>
        <v/>
      </c>
      <c r="DH25" s="20" t="str">
        <f>IFERROR(SUMIFS(#REF!,#REF!,$C25,#REF!,DE$2),"0")</f>
        <v>0</v>
      </c>
      <c r="DI25" s="20" t="str">
        <f>IFERROR(SUMIFS(#REF!,#REF!,$C25,#REF!,DE$2),"0")</f>
        <v>0</v>
      </c>
      <c r="DJ25" s="20">
        <f t="shared" si="14"/>
        <v>0</v>
      </c>
      <c r="DK25" s="20">
        <f>SUMIF($E$3:DJ$3,DJ$3,$E25:DJ25)</f>
        <v>136.41999999999999</v>
      </c>
      <c r="DL25" s="8"/>
      <c r="DM25" s="20">
        <f>IFERROR(SUMIFS(Due!$D:$D,Due!$C:$C,$C25,Due!$A:$A,DM$2),0)</f>
        <v>0</v>
      </c>
      <c r="DN25" s="20">
        <f t="array" ref="DN25">IFERROR(SUMIFS(Deposits!$D:$D,Deposits!$E:$E,$C25,Deposits!$F:$F,DM$2),"0")</f>
        <v>0</v>
      </c>
      <c r="DO25" s="4" t="str" cm="1">
        <f t="array" ref="DO25">IFERROR(INDEX(Deposits!$A:$A,MATCH(1,($C25=Deposits!$E:$E)*('Daily Report'!DM$2=Deposits!$F:$F),0)),"")</f>
        <v/>
      </c>
      <c r="DP25" s="20" t="str">
        <f>IFERROR(SUMIFS(#REF!,#REF!,$C25,#REF!,DM$2),"0")</f>
        <v>0</v>
      </c>
      <c r="DQ25" s="20" t="str">
        <f>IFERROR(SUMIFS(#REF!,#REF!,$C25,#REF!,DM$2),"0")</f>
        <v>0</v>
      </c>
      <c r="DR25" s="20">
        <f t="shared" si="15"/>
        <v>0</v>
      </c>
      <c r="DS25" s="20">
        <f>SUMIF($E$3:DR$3,DR$3,$E25:DR25)</f>
        <v>136.41999999999999</v>
      </c>
      <c r="DT25" s="8"/>
      <c r="DU25" s="20">
        <f>IFERROR(SUMIFS(Due!$D:$D,Due!$C:$C,$C25,Due!$A:$A,DU$2),0)</f>
        <v>0</v>
      </c>
      <c r="DV25" s="20">
        <f t="array" ref="DV25">IFERROR(SUMIFS(Deposits!$D:$D,Deposits!$E:$E,$C25,Deposits!$F:$F,DU$2),"0")</f>
        <v>0</v>
      </c>
      <c r="DW25" s="4" t="str" cm="1">
        <f t="array" ref="DW25">IFERROR(INDEX(Deposits!$A:$A,MATCH(1,($C25=Deposits!$E:$E)*('Daily Report'!DU$2=Deposits!$F:$F),0)),"")</f>
        <v/>
      </c>
      <c r="DX25" s="20" t="str">
        <f>IFERROR(SUMIFS(#REF!,#REF!,$C25,#REF!,DU$2),"0")</f>
        <v>0</v>
      </c>
      <c r="DY25" s="20" t="str">
        <f>IFERROR(SUMIFS(#REF!,#REF!,$C25,#REF!,DU$2),"0")</f>
        <v>0</v>
      </c>
      <c r="DZ25" s="20">
        <f t="shared" si="16"/>
        <v>0</v>
      </c>
      <c r="EA25" s="20">
        <f>SUMIF($E$3:DZ$3,DZ$3,$E25:DZ25)</f>
        <v>136.41999999999999</v>
      </c>
      <c r="EB25" s="8"/>
      <c r="EC25" s="20">
        <f>IFERROR(SUMIFS(Due!$D:$D,Due!$C:$C,$C25,Due!$A:$A,EC$2),0)</f>
        <v>0</v>
      </c>
      <c r="ED25" s="20">
        <f t="array" ref="ED25">IFERROR(SUMIFS(Deposits!$D:$D,Deposits!$E:$E,$C25,Deposits!$F:$F,EC$2),"0")</f>
        <v>0</v>
      </c>
      <c r="EE25" s="4" t="str" cm="1">
        <f t="array" ref="EE25">IFERROR(INDEX(Deposits!$A:$A,MATCH(1,($C25=Deposits!$E:$E)*('Daily Report'!EC$2=Deposits!$F:$F),0)),"")</f>
        <v/>
      </c>
      <c r="EF25" s="20" t="str">
        <f>IFERROR(SUMIFS(#REF!,#REF!,$C25,#REF!,EC$2),"0")</f>
        <v>0</v>
      </c>
      <c r="EG25" s="20" t="str">
        <f>IFERROR(SUMIFS(#REF!,#REF!,$C25,#REF!,EC$2),"0")</f>
        <v>0</v>
      </c>
      <c r="EH25" s="20">
        <f t="shared" si="17"/>
        <v>0</v>
      </c>
      <c r="EI25" s="20">
        <f>SUMIF($E$3:EH$3,EH$3,$E25:EH25)</f>
        <v>136.41999999999999</v>
      </c>
      <c r="EJ25" s="8"/>
      <c r="EK25" s="20">
        <f>IFERROR(SUMIFS(Due!$D:$D,Due!$C:$C,$C25,Due!$A:$A,EK$2),0)</f>
        <v>0</v>
      </c>
      <c r="EL25" s="20">
        <f t="array" ref="EL25">IFERROR(SUMIFS(Deposits!$D:$D,Deposits!$E:$E,$C25,Deposits!$F:$F,EK$2),"0")</f>
        <v>0</v>
      </c>
      <c r="EM25" s="4" t="str" cm="1">
        <f t="array" ref="EM25">IFERROR(INDEX(Deposits!$A:$A,MATCH(1,($C25=Deposits!$E:$E)*('Daily Report'!EK$2=Deposits!$F:$F),0)),"")</f>
        <v/>
      </c>
      <c r="EN25" s="20" t="str">
        <f>IFERROR(SUMIFS(#REF!,#REF!,$C25,#REF!,EK$2),"0")</f>
        <v>0</v>
      </c>
      <c r="EO25" s="20" t="str">
        <f>IFERROR(SUMIFS(#REF!,#REF!,$C25,#REF!,EK$2),"0")</f>
        <v>0</v>
      </c>
      <c r="EP25" s="20">
        <f t="shared" si="18"/>
        <v>0</v>
      </c>
      <c r="EQ25" s="20">
        <f>SUMIF($E$3:EP$3,EP$3,$E25:EP25)</f>
        <v>136.41999999999999</v>
      </c>
      <c r="ER25" s="8"/>
      <c r="ES25" s="20">
        <f>IFERROR(SUMIFS(Due!$D:$D,Due!$C:$C,$C25,Due!$A:$A,ES$2),0)</f>
        <v>0</v>
      </c>
      <c r="ET25" s="20">
        <f t="array" ref="ET25">IFERROR(SUMIFS(Deposits!$D:$D,Deposits!$E:$E,$C25,Deposits!$F:$F,ES$2),"0")</f>
        <v>0</v>
      </c>
      <c r="EU25" s="4" t="str" cm="1">
        <f t="array" ref="EU25">IFERROR(INDEX(Deposits!$A:$A,MATCH(1,($C25=Deposits!$E:$E)*('Daily Report'!ES$2=Deposits!$F:$F),0)),"")</f>
        <v/>
      </c>
      <c r="EV25" s="20" t="str">
        <f>IFERROR(SUMIFS(#REF!,#REF!,$C25,#REF!,ES$2),"0")</f>
        <v>0</v>
      </c>
      <c r="EW25" s="20" t="str">
        <f>IFERROR(SUMIFS(#REF!,#REF!,$C25,#REF!,ES$2),"0")</f>
        <v>0</v>
      </c>
      <c r="EX25" s="20">
        <f t="shared" si="19"/>
        <v>0</v>
      </c>
      <c r="EY25" s="20">
        <f>SUMIF($E$3:EX$3,EX$3,$E25:EX25)</f>
        <v>136.41999999999999</v>
      </c>
      <c r="EZ25" s="8"/>
      <c r="FA25" s="20">
        <f>IFERROR(SUMIFS(Due!$D:$D,Due!$C:$C,$C25,Due!$A:$A,FA$2),0)</f>
        <v>0</v>
      </c>
      <c r="FB25" s="20">
        <f t="array" ref="FB25">IFERROR(SUMIFS(Deposits!$D:$D,Deposits!$E:$E,$C25,Deposits!$F:$F,FA$2),"0")</f>
        <v>0</v>
      </c>
      <c r="FC25" s="4" t="str" cm="1">
        <f t="array" ref="FC25">IFERROR(INDEX(Deposits!$A:$A,MATCH(1,($C25=Deposits!$E:$E)*('Daily Report'!FA$2=Deposits!$F:$F),0)),"")</f>
        <v/>
      </c>
      <c r="FD25" s="20" t="str">
        <f>IFERROR(SUMIFS(#REF!,#REF!,$C25,#REF!,FA$2),"0")</f>
        <v>0</v>
      </c>
      <c r="FE25" s="20" t="str">
        <f>IFERROR(SUMIFS(#REF!,#REF!,$C25,#REF!,FA$2),"0")</f>
        <v>0</v>
      </c>
      <c r="FF25" s="20">
        <f t="shared" si="20"/>
        <v>0</v>
      </c>
      <c r="FG25" s="20">
        <f>SUMIF($E$3:FF$3,FF$3,$E25:FF25)</f>
        <v>136.41999999999999</v>
      </c>
      <c r="FH25" s="8"/>
      <c r="FI25" s="20">
        <f>IFERROR(SUMIFS(Due!$D:$D,Due!$C:$C,$C25,Due!$A:$A,FI$2),0)</f>
        <v>0</v>
      </c>
      <c r="FJ25" s="20">
        <f t="array" ref="FJ25">IFERROR(SUMIFS(Deposits!$D:$D,Deposits!$E:$E,$C25,Deposits!$F:$F,FI$2),"0")</f>
        <v>0</v>
      </c>
      <c r="FK25" s="4" t="str" cm="1">
        <f t="array" ref="FK25">IFERROR(INDEX(Deposits!$A:$A,MATCH(1,($C25=Deposits!$E:$E)*('Daily Report'!FI$2=Deposits!$F:$F),0)),"")</f>
        <v/>
      </c>
      <c r="FL25" s="20" t="str">
        <f>IFERROR(SUMIFS(#REF!,#REF!,$C25,#REF!,FI$2),"0")</f>
        <v>0</v>
      </c>
      <c r="FM25" s="20" t="str">
        <f>IFERROR(SUMIFS(#REF!,#REF!,$C25,#REF!,FI$2),"0")</f>
        <v>0</v>
      </c>
      <c r="FN25" s="20">
        <f t="shared" si="21"/>
        <v>0</v>
      </c>
      <c r="FO25" s="20">
        <f>SUMIF($E$3:FN$3,FN$3,$E25:FN25)</f>
        <v>136.41999999999999</v>
      </c>
      <c r="FP25" s="8"/>
      <c r="FQ25" s="20">
        <f>IFERROR(SUMIFS(Due!$D:$D,Due!$C:$C,$C25,Due!$A:$A,FQ$2),0)</f>
        <v>0</v>
      </c>
      <c r="FR25" s="20">
        <f t="array" ref="FR25">IFERROR(SUMIFS(Deposits!$D:$D,Deposits!$E:$E,$C25,Deposits!$F:$F,FQ$2),"0")</f>
        <v>0</v>
      </c>
      <c r="FS25" s="4" t="str" cm="1">
        <f t="array" ref="FS25">IFERROR(INDEX(Deposits!$A:$A,MATCH(1,($C25=Deposits!$E:$E)*('Daily Report'!FQ$2=Deposits!$F:$F),0)),"")</f>
        <v/>
      </c>
      <c r="FT25" s="20" t="str">
        <f>IFERROR(SUMIFS(#REF!,#REF!,$C25,#REF!,FQ$2),"0")</f>
        <v>0</v>
      </c>
      <c r="FU25" s="20" t="str">
        <f>IFERROR(SUMIFS(#REF!,#REF!,$C25,#REF!,FQ$2),"0")</f>
        <v>0</v>
      </c>
      <c r="FV25" s="20">
        <f t="shared" si="22"/>
        <v>0</v>
      </c>
      <c r="FW25" s="20">
        <f>SUMIF($E$3:FV$3,FV$3,$E25:FV25)</f>
        <v>136.41999999999999</v>
      </c>
      <c r="FX25" s="8"/>
      <c r="FY25" s="20">
        <f>IFERROR(SUMIFS(Due!$D:$D,Due!$C:$C,$C25,Due!$A:$A,FY$2),0)</f>
        <v>0</v>
      </c>
      <c r="FZ25" s="20">
        <f t="array" ref="FZ25">IFERROR(SUMIFS(Deposits!$D:$D,Deposits!$E:$E,$C25,Deposits!$F:$F,FY$2),"0")</f>
        <v>0</v>
      </c>
      <c r="GA25" s="4" t="str" cm="1">
        <f t="array" ref="GA25">IFERROR(INDEX(Deposits!$A:$A,MATCH(1,($C25=Deposits!$E:$E)*('Daily Report'!FY$2=Deposits!$F:$F),0)),"")</f>
        <v/>
      </c>
      <c r="GB25" s="20" t="str">
        <f>IFERROR(SUMIFS(#REF!,#REF!,$C25,#REF!,FY$2),"0")</f>
        <v>0</v>
      </c>
      <c r="GC25" s="20" t="str">
        <f>IFERROR(SUMIFS(#REF!,#REF!,$C25,#REF!,FY$2),"0")</f>
        <v>0</v>
      </c>
      <c r="GD25" s="20">
        <f t="shared" si="23"/>
        <v>0</v>
      </c>
      <c r="GE25" s="20">
        <f>SUMIF($E$3:GD$3,GD$3,$E25:GD25)</f>
        <v>136.41999999999999</v>
      </c>
      <c r="GF25" s="8"/>
      <c r="GG25" s="20">
        <f>IFERROR(SUMIFS(Due!$D:$D,Due!$C:$C,$C25,Due!$A:$A,GG$2),0)</f>
        <v>0</v>
      </c>
      <c r="GH25" s="20">
        <f t="array" ref="GH25">IFERROR(SUMIFS(Deposits!$D:$D,Deposits!$E:$E,$C25,Deposits!$F:$F,GG$2),"0")</f>
        <v>0</v>
      </c>
      <c r="GI25" s="4" t="str" cm="1">
        <f t="array" ref="GI25">IFERROR(INDEX(Deposits!$A:$A,MATCH(1,($C25=Deposits!$E:$E)*('Daily Report'!GG$2=Deposits!$F:$F),0)),"")</f>
        <v/>
      </c>
      <c r="GJ25" s="20" t="str">
        <f>IFERROR(SUMIFS(#REF!,#REF!,$C25,#REF!,GG$2),"0")</f>
        <v>0</v>
      </c>
      <c r="GK25" s="20" t="str">
        <f>IFERROR(SUMIFS(#REF!,#REF!,$C25,#REF!,GG$2),"0")</f>
        <v>0</v>
      </c>
      <c r="GL25" s="20">
        <f t="shared" si="24"/>
        <v>0</v>
      </c>
      <c r="GM25" s="20">
        <f>SUMIF($E$3:GL$3,GL$3,$E25:GL25)</f>
        <v>136.41999999999999</v>
      </c>
      <c r="GN25" s="8"/>
      <c r="GO25" s="20">
        <f>IFERROR(SUMIFS(Due!$D:$D,Due!$C:$C,$C25,Due!$A:$A,GO$2),0)</f>
        <v>0</v>
      </c>
      <c r="GP25" s="20">
        <f t="array" ref="GP25">IFERROR(SUMIFS(Deposits!$D:$D,Deposits!$E:$E,$C25,Deposits!$F:$F,GO$2),"0")</f>
        <v>0</v>
      </c>
      <c r="GQ25" s="4" t="str" cm="1">
        <f t="array" ref="GQ25">IFERROR(INDEX(Deposits!$A:$A,MATCH(1,($C25=Deposits!$E:$E)*('Daily Report'!GO$2=Deposits!$F:$F),0)),"")</f>
        <v/>
      </c>
      <c r="GR25" s="20" t="str">
        <f>IFERROR(SUMIFS(#REF!,#REF!,$C25,#REF!,GO$2),"0")</f>
        <v>0</v>
      </c>
      <c r="GS25" s="20" t="str">
        <f>IFERROR(SUMIFS(#REF!,#REF!,$C25,#REF!,GO$2),"0")</f>
        <v>0</v>
      </c>
      <c r="GT25" s="20">
        <f t="shared" si="25"/>
        <v>0</v>
      </c>
      <c r="GU25" s="20">
        <f>SUMIF($E$3:GT$3,GT$3,$E25:GT25)</f>
        <v>136.41999999999999</v>
      </c>
      <c r="GV25" s="8"/>
      <c r="GW25" s="20">
        <f>IFERROR(SUMIFS(Due!$D:$D,Due!$C:$C,$C25,Due!$A:$A,GW$2),0)</f>
        <v>0</v>
      </c>
      <c r="GX25" s="20">
        <f t="array" ref="GX25">IFERROR(SUMIFS(Deposits!$D:$D,Deposits!$E:$E,$C25,Deposits!$F:$F,GW$2),"0")</f>
        <v>0</v>
      </c>
      <c r="GY25" s="4" t="str" cm="1">
        <f t="array" ref="GY25">IFERROR(INDEX(Deposits!$A:$A,MATCH(1,($C25=Deposits!$E:$E)*('Daily Report'!GW$2=Deposits!$F:$F),0)),"")</f>
        <v/>
      </c>
      <c r="GZ25" s="20" t="str">
        <f>IFERROR(SUMIFS(#REF!,#REF!,$C25,#REF!,GW$2),"0")</f>
        <v>0</v>
      </c>
      <c r="HA25" s="20" t="str">
        <f>IFERROR(SUMIFS(#REF!,#REF!,$C25,#REF!,GW$2),"0")</f>
        <v>0</v>
      </c>
      <c r="HB25" s="20">
        <f t="shared" si="26"/>
        <v>0</v>
      </c>
      <c r="HC25" s="20">
        <f>SUMIF($E$3:HB$3,HB$3,$E25:HB25)</f>
        <v>136.41999999999999</v>
      </c>
      <c r="HD25" s="8"/>
      <c r="HE25" s="20">
        <f>IFERROR(SUMIFS(Due!$D:$D,Due!$C:$C,$C25,Due!$A:$A,HE$2),0)</f>
        <v>0</v>
      </c>
      <c r="HF25" s="20">
        <f t="array" ref="HF25">IFERROR(SUMIFS(Deposits!$D:$D,Deposits!$E:$E,$C25,Deposits!$F:$F,HE$2),"0")</f>
        <v>0</v>
      </c>
      <c r="HG25" s="4" t="str" cm="1">
        <f t="array" ref="HG25">IFERROR(INDEX(Deposits!$A:$A,MATCH(1,($C25=Deposits!$E:$E)*('Daily Report'!HE$2=Deposits!$F:$F),0)),"")</f>
        <v/>
      </c>
      <c r="HH25" s="20" t="str">
        <f>IFERROR(SUMIFS(#REF!,#REF!,$C25,#REF!,HE$2),"0")</f>
        <v>0</v>
      </c>
      <c r="HI25" s="20" t="str">
        <f>IFERROR(SUMIFS(#REF!,#REF!,$C25,#REF!,HE$2),"0")</f>
        <v>0</v>
      </c>
      <c r="HJ25" s="20">
        <f t="shared" si="27"/>
        <v>0</v>
      </c>
      <c r="HK25" s="20">
        <f>SUMIF($E$3:HJ$3,HJ$3,$E25:HJ25)</f>
        <v>136.41999999999999</v>
      </c>
      <c r="HL25" s="8"/>
      <c r="HM25" s="20">
        <f>IFERROR(SUMIFS(Due!$D:$D,Due!$C:$C,$C25,Due!$A:$A,HM$2),0)</f>
        <v>0</v>
      </c>
      <c r="HN25" s="20">
        <f t="array" ref="HN25">IFERROR(SUMIFS(Deposits!$D:$D,Deposits!$E:$E,$C25,Deposits!$F:$F,HM$2),"0")</f>
        <v>0</v>
      </c>
      <c r="HO25" s="4" t="str" cm="1">
        <f t="array" ref="HO25">IFERROR(INDEX(Deposits!$A:$A,MATCH(1,($C25=Deposits!$E:$E)*('Daily Report'!HM$2=Deposits!$F:$F),0)),"")</f>
        <v/>
      </c>
      <c r="HP25" s="20" t="str">
        <f>IFERROR(SUMIFS(#REF!,#REF!,$C25,#REF!,HM$2),"0")</f>
        <v>0</v>
      </c>
      <c r="HQ25" s="20" t="str">
        <f>IFERROR(SUMIFS(#REF!,#REF!,$C25,#REF!,HM$2),"0")</f>
        <v>0</v>
      </c>
      <c r="HR25" s="20">
        <f t="shared" si="28"/>
        <v>0</v>
      </c>
      <c r="HS25" s="20">
        <f>SUMIF($E$3:HR$3,HR$3,$E25:HR25)</f>
        <v>136.41999999999999</v>
      </c>
      <c r="HT25" s="8"/>
      <c r="HU25" s="20">
        <f>IFERROR(SUMIFS(Due!$D:$D,Due!$C:$C,$C25,Due!$A:$A,HU$2),0)</f>
        <v>0</v>
      </c>
      <c r="HV25" s="20">
        <f t="array" ref="HV25">IFERROR(SUMIFS(Deposits!$D:$D,Deposits!$E:$E,$C25,Deposits!$F:$F,HU$2),"0")</f>
        <v>0</v>
      </c>
      <c r="HW25" s="4" t="str" cm="1">
        <f t="array" ref="HW25">IFERROR(INDEX(Deposits!$A:$A,MATCH(1,($C25=Deposits!$E:$E)*('Daily Report'!HU$2=Deposits!$F:$F),0)),"")</f>
        <v/>
      </c>
      <c r="HX25" s="20" t="str">
        <f>IFERROR(SUMIFS(#REF!,#REF!,$C25,#REF!,HU$2),"0")</f>
        <v>0</v>
      </c>
      <c r="HY25" s="20" t="str">
        <f>IFERROR(SUMIFS(#REF!,#REF!,$C25,#REF!,HU$2),"0")</f>
        <v>0</v>
      </c>
      <c r="HZ25" s="20">
        <f t="shared" si="53"/>
        <v>0</v>
      </c>
      <c r="IA25" s="20">
        <f t="shared" si="54"/>
        <v>136.41999999999999</v>
      </c>
      <c r="IB25" s="8"/>
      <c r="IC25" s="20">
        <f>IFERROR(SUMIFS(Due!$D:$D,Due!$C:$C,$C25,Due!$A:$A,IC$2),0)</f>
        <v>0</v>
      </c>
      <c r="ID25" s="20">
        <f t="array" ref="ID25">IFERROR(SUMIFS(Deposits!$D:$D,Deposits!$E:$E,$C25,Deposits!$F:$F,IC$2),"0")</f>
        <v>0</v>
      </c>
      <c r="IE25" s="4" t="str" cm="1">
        <f t="array" ref="IE25">IFERROR(INDEX(Deposits!$A:$A,MATCH(1,($C25=Deposits!$E:$E)*('Daily Report'!IC$2=Deposits!$F:$F),0)),"")</f>
        <v/>
      </c>
      <c r="IF25" s="20" t="str">
        <f>IFERROR(SUMIFS(#REF!,#REF!,$C25,#REF!,IC$2),"0")</f>
        <v>0</v>
      </c>
      <c r="IG25" s="20" t="str">
        <f>IFERROR(SUMIFS(#REF!,#REF!,$C25,#REF!,IC$2),"0")</f>
        <v>0</v>
      </c>
      <c r="IH25" s="20">
        <f t="shared" si="33"/>
        <v>0</v>
      </c>
      <c r="II25" s="20">
        <f t="shared" si="30"/>
        <v>136.41999999999999</v>
      </c>
      <c r="IJ25" s="8"/>
      <c r="IK25" s="20">
        <f>IFERROR(SUMIFS(Due!$D:$D,Due!$C:$C,$C25,Due!$A:$A,IK$2),0)</f>
        <v>0</v>
      </c>
      <c r="IL25" s="20">
        <f t="array" ref="IL25">IFERROR(SUMIFS(Deposits!$D:$D,Deposits!$E:$E,$C25,Deposits!$F:$F,IK$2),"0")</f>
        <v>0</v>
      </c>
      <c r="IM25" s="4" t="str" cm="1">
        <f t="array" ref="IM25">IFERROR(INDEX(Deposits!$A:$A,MATCH(1,($C25=Deposits!$E:$E)*('Daily Report'!IK$2=Deposits!$F:$F),0)),"")</f>
        <v/>
      </c>
      <c r="IN25" s="20" t="str">
        <f>IFERROR(SUMIFS(#REF!,#REF!,$C25,#REF!,IK$2),"0")</f>
        <v>0</v>
      </c>
      <c r="IO25" s="20" t="str">
        <f>IFERROR(SUMIFS(#REF!,#REF!,$C25,#REF!,IK$2),"0")</f>
        <v>0</v>
      </c>
      <c r="IP25" s="20">
        <f t="shared" si="34"/>
        <v>0</v>
      </c>
      <c r="IQ25" s="20">
        <f t="shared" si="31"/>
        <v>136.41999999999999</v>
      </c>
    </row>
    <row r="26" spans="1:251" ht="15.75" customHeight="1" x14ac:dyDescent="0.3">
      <c r="A26" s="2">
        <v>23</v>
      </c>
      <c r="B26" s="38">
        <v>37489</v>
      </c>
      <c r="C26" s="38">
        <v>37489</v>
      </c>
      <c r="D26" s="8"/>
      <c r="E26" s="20">
        <f>IFERROR(SUMIFS(Due!$D:$D,Due!$C:$C,$C26,Due!$A:$A,E$2),0)</f>
        <v>0</v>
      </c>
      <c r="F26" s="20">
        <f>IFERROR(SUMIFS(Deposits!$D:$D,Deposits!$E:$E,$C26,Deposits!$F:$F,E$2),"0")</f>
        <v>0</v>
      </c>
      <c r="G26" s="4" t="str" cm="1">
        <f t="array" ref="G26">IFERROR(INDEX(Deposits!$A:$A,MATCH(1,($C26=Deposits!$E:$E)*('Daily Report'!E$2=Deposits!$F:$F),0)),"")</f>
        <v/>
      </c>
      <c r="H26" s="20" t="str">
        <f>IFERROR(SUMIFS(#REF!,#REF!,$C26,#REF!,E$2),"0")</f>
        <v>0</v>
      </c>
      <c r="I26" s="20" t="str">
        <f>IFERROR(SUMIFS(#REF!,#REF!,$C26,#REF!,E$2),"0")</f>
        <v>0</v>
      </c>
      <c r="J26" s="20">
        <f t="shared" si="0"/>
        <v>0</v>
      </c>
      <c r="K26" s="20">
        <f t="shared" si="1"/>
        <v>0</v>
      </c>
      <c r="L26" s="8"/>
      <c r="M26" s="20">
        <f>IFERROR(SUMIFS(Due!$D:$D,Due!$C:$C,$C26,Due!$A:$A,M$2),0)</f>
        <v>0</v>
      </c>
      <c r="N26" s="20">
        <f>IFERROR(SUMIFS(Deposits!$D:$D,Deposits!$E:$E,$C26,Deposits!$F:$F,M$2),"0")</f>
        <v>0</v>
      </c>
      <c r="O26" s="4" t="str" cm="1">
        <f t="array" ref="O26">IFERROR(INDEX(Deposits!$A:$A,MATCH(1,($C26=Deposits!$E:$E)*('Daily Report'!M$2=Deposits!$F:$F),0)),"")</f>
        <v/>
      </c>
      <c r="P26" s="20" t="str">
        <f>IFERROR(SUMIFS(#REF!,#REF!,$C26,#REF!,M$2),"0")</f>
        <v>0</v>
      </c>
      <c r="Q26" s="20" t="str">
        <f>IFERROR(SUMIFS(#REF!,#REF!,$C26,#REF!,M$2),"0")</f>
        <v>0</v>
      </c>
      <c r="R26" s="20">
        <f t="shared" si="2"/>
        <v>0</v>
      </c>
      <c r="S26" s="20">
        <f>SUMIF($E$3:R$3,R$3,$E26:R26)</f>
        <v>0</v>
      </c>
      <c r="T26" s="8"/>
      <c r="U26" s="20">
        <f>IFERROR(SUMIFS(Due!$D:$D,Due!$C:$C,$C26,Due!$A:$A,U$2),0)</f>
        <v>0</v>
      </c>
      <c r="V26" s="20">
        <f t="array" ref="V26">IFERROR(SUMIFS(Deposits!$D:$D,Deposits!$E:$E,$C26,Deposits!$F:$F,U$2),"0")</f>
        <v>0</v>
      </c>
      <c r="W26" s="4" t="str" cm="1">
        <f t="array" ref="W26">IFERROR(INDEX(Deposits!$A:$A,MATCH(1,($C26=Deposits!$E:$E)*('Daily Report'!U$2=Deposits!$F:$F),0)),"")</f>
        <v/>
      </c>
      <c r="X26" s="20" t="str">
        <f>IFERROR(SUMIFS(#REF!,#REF!,$C26,#REF!,U$2),"0")</f>
        <v>0</v>
      </c>
      <c r="Y26" s="20" t="str">
        <f>IFERROR(SUMIFS(#REF!,#REF!,$C26,#REF!,U$2),"0")</f>
        <v>0</v>
      </c>
      <c r="Z26" s="20">
        <f t="shared" si="3"/>
        <v>0</v>
      </c>
      <c r="AA26" s="20">
        <f>SUMIF($E$3:Z$3,Z$3,$E26:Z26)</f>
        <v>0</v>
      </c>
      <c r="AB26" s="8"/>
      <c r="AC26" s="20">
        <f>IFERROR(SUMIFS(Due!$D:$D,Due!$C:$C,$C26,Due!$A:$A,AC$2),0)</f>
        <v>0</v>
      </c>
      <c r="AD26" s="20">
        <f>IFERROR(SUMIFS(Deposits!$D:$D,Deposits!$E:$E,$C26,Deposits!$F:$F,AC$2),"0")</f>
        <v>0</v>
      </c>
      <c r="AE26" s="4" t="str" cm="1">
        <f t="array" ref="AE26">IFERROR(INDEX(Deposits!$A:$A,MATCH(1,($C26=Deposits!$E:$E)*('Daily Report'!AC$2=Deposits!$F:$F),0)),"")</f>
        <v/>
      </c>
      <c r="AF26" s="20" t="str">
        <f>IFERROR(SUMIFS(#REF!,#REF!,$C26,#REF!,AC$2),"0")</f>
        <v>0</v>
      </c>
      <c r="AG26" s="20" t="str">
        <f>IFERROR(SUMIFS(#REF!,#REF!,$C26,#REF!,AC$2),"0")</f>
        <v>0</v>
      </c>
      <c r="AH26" s="20">
        <f t="shared" si="4"/>
        <v>0</v>
      </c>
      <c r="AI26" s="20">
        <f>SUMIF($E$3:AH$3,AH$3,$E26:AH26)</f>
        <v>0</v>
      </c>
      <c r="AJ26" s="8"/>
      <c r="AK26" s="20">
        <f>IFERROR(SUMIFS(Due!$D:$D,Due!$C:$C,$C26,Due!$A:$A,AK$2),0)</f>
        <v>0</v>
      </c>
      <c r="AL26" s="20">
        <f>IFERROR(SUMIFS(Deposits!$D:$D,Deposits!$E:$E,$C26,Deposits!$F:$F,AK$2),"0")</f>
        <v>0</v>
      </c>
      <c r="AM26" s="4" t="str" cm="1">
        <f t="array" ref="AM26">IFERROR(INDEX(Deposits!$A:$A,MATCH(1,($C26=Deposits!$E:$E)*('Daily Report'!AK$2=Deposits!$F:$F),0)),"")</f>
        <v/>
      </c>
      <c r="AN26" s="20" t="str">
        <f>IFERROR(SUMIFS(#REF!,#REF!,$C26,#REF!,AK$2),"0")</f>
        <v>0</v>
      </c>
      <c r="AO26" s="20" t="str">
        <f>IFERROR(SUMIFS(#REF!,#REF!,$C26,#REF!,AK$2),"0")</f>
        <v>0</v>
      </c>
      <c r="AP26" s="20">
        <f t="shared" si="5"/>
        <v>0</v>
      </c>
      <c r="AQ26" s="20">
        <f>SUMIF($E$3:AP$3,AP$3,$E26:AP26)</f>
        <v>0</v>
      </c>
      <c r="AR26" s="8"/>
      <c r="AS26" s="20">
        <f>IFERROR(SUMIFS(Due!$D:$D,Due!$C:$C,$C26,Due!$A:$A,AS$2),0)</f>
        <v>0</v>
      </c>
      <c r="AT26" s="20">
        <f>IFERROR(SUMIFS(Deposits!$D:$D,Deposits!$E:$E,$C26,Deposits!$F:$F,AS$2),"0")</f>
        <v>0</v>
      </c>
      <c r="AU26" s="4" t="str" cm="1">
        <f t="array" ref="AU26">IFERROR(INDEX(Deposits!$A:$A,MATCH(1,($C26=Deposits!$E:$E)*('Daily Report'!AS$2=Deposits!$F:$F),0)),"")</f>
        <v/>
      </c>
      <c r="AV26" s="20" t="str">
        <f>IFERROR(SUMIFS(#REF!,#REF!,$C26,#REF!,AS$2),"0")</f>
        <v>0</v>
      </c>
      <c r="AW26" s="20" t="str">
        <f>IFERROR(SUMIFS(#REF!,#REF!,$C26,#REF!,AS$2),"0")</f>
        <v>0</v>
      </c>
      <c r="AX26" s="20">
        <f t="shared" si="6"/>
        <v>0</v>
      </c>
      <c r="AY26" s="20">
        <f>SUMIF($E$3:AX$3,AX$3,$E26:AX26)</f>
        <v>0</v>
      </c>
      <c r="AZ26" s="8"/>
      <c r="BA26" s="20">
        <f>IFERROR(SUMIFS(Due!$D:$D,Due!$C:$C,$C26,Due!$A:$A,BA$2),0)</f>
        <v>0</v>
      </c>
      <c r="BB26" s="20">
        <f>IFERROR(SUMIFS(Deposits!$D:$D,Deposits!$E:$E,$C26,Deposits!$F:$F,BA$2),"0")</f>
        <v>0</v>
      </c>
      <c r="BC26" s="4" t="str" cm="1">
        <f t="array" ref="BC26">IFERROR(INDEX(Deposits!$A:$A,MATCH(1,($C26=Deposits!$E:$E)*('Daily Report'!BA$2=Deposits!$F:$F),0)),"")</f>
        <v/>
      </c>
      <c r="BD26" s="20" t="str">
        <f>IFERROR(SUMIFS(#REF!,#REF!,$C26,#REF!,BA$2),"0")</f>
        <v>0</v>
      </c>
      <c r="BE26" s="20" t="str">
        <f>IFERROR(SUMIFS(#REF!,#REF!,$C26,#REF!,BA$2),"0")</f>
        <v>0</v>
      </c>
      <c r="BF26" s="20">
        <f t="shared" si="7"/>
        <v>0</v>
      </c>
      <c r="BG26" s="20">
        <f>SUMIF($E$3:BF$3,BF$3,$E26:BF26)</f>
        <v>0</v>
      </c>
      <c r="BH26" s="8"/>
      <c r="BI26" s="20">
        <f>IFERROR(SUMIFS(Due!$D:$D,Due!$C:$C,$C26,Due!$A:$A,BI$2),0)</f>
        <v>0</v>
      </c>
      <c r="BJ26" s="20">
        <f>IFERROR(SUMIFS(Deposits!$D:$D,Deposits!$E:$E,$C26,Deposits!$F:$F,BI$2),"0")</f>
        <v>0</v>
      </c>
      <c r="BK26" s="4" t="str" cm="1">
        <f t="array" ref="BK26">IFERROR(INDEX(Deposits!$A:$A,MATCH(1,($C26=Deposits!$E:$E)*('Daily Report'!BI$2=Deposits!$F:$F),0)),"")</f>
        <v/>
      </c>
      <c r="BL26" s="20" t="str">
        <f>IFERROR(SUMIFS(#REF!,#REF!,$C26,#REF!,BI$2),"0")</f>
        <v>0</v>
      </c>
      <c r="BM26" s="20" t="str">
        <f>IFERROR(SUMIFS(#REF!,#REF!,$C26,#REF!,BI$2),"0")</f>
        <v>0</v>
      </c>
      <c r="BN26" s="20">
        <f t="shared" si="8"/>
        <v>0</v>
      </c>
      <c r="BO26" s="20">
        <f>SUMIF($E$3:BN$3,BN$3,$E26:BN26)</f>
        <v>0</v>
      </c>
      <c r="BP26" s="8"/>
      <c r="BQ26" s="20">
        <f>IFERROR(SUMIFS(Due!$D:$D,Due!$C:$C,$C26,Due!$A:$A,BQ$2),0)</f>
        <v>0</v>
      </c>
      <c r="BR26" s="20">
        <f>IFERROR(SUMIFS(Deposits!$D:$D,Deposits!$E:$E,$C26,Deposits!$F:$F,BQ$2),"0")</f>
        <v>0</v>
      </c>
      <c r="BS26" s="4" t="str" cm="1">
        <f t="array" ref="BS26">IFERROR(INDEX(Deposits!$A:$A,MATCH(1,($C26=Deposits!$E:$E)*('Daily Report'!BQ$2=Deposits!$F:$F),0)),"")</f>
        <v/>
      </c>
      <c r="BT26" s="20" t="str">
        <f>IFERROR(SUMIFS(#REF!,#REF!,$C26,#REF!,BQ$2),"0")</f>
        <v>0</v>
      </c>
      <c r="BU26" s="20" t="str">
        <f>IFERROR(SUMIFS(#REF!,#REF!,$C26,#REF!,BQ$2),"0")</f>
        <v>0</v>
      </c>
      <c r="BV26" s="20">
        <f t="shared" si="9"/>
        <v>0</v>
      </c>
      <c r="BW26" s="20">
        <f>SUMIF($E$3:BV$3,BV$3,$E26:BV26)</f>
        <v>0</v>
      </c>
      <c r="BX26" s="8"/>
      <c r="BY26" s="20">
        <f>IFERROR(SUMIFS(Due!$D:$D,Due!$C:$C,$C26,Due!$A:$A,BY$2),0)</f>
        <v>457.41</v>
      </c>
      <c r="BZ26" s="20">
        <f>IFERROR(SUMIFS(Deposits!$D:$D,Deposits!$E:$E,$C26,Deposits!$F:$F,BY$2),"0")</f>
        <v>0</v>
      </c>
      <c r="CA26" s="4" t="str" cm="1">
        <f t="array" ref="CA26">IFERROR(INDEX(Deposits!$A:$A,MATCH(1,($C26=Deposits!$E:$E)*('Daily Report'!BY$2=Deposits!$F:$F),0)),"")</f>
        <v/>
      </c>
      <c r="CB26" s="20" t="str">
        <f>IFERROR(SUMIFS(#REF!,#REF!,$C26,#REF!,BY$2),"0")</f>
        <v>0</v>
      </c>
      <c r="CC26" s="20" t="str">
        <f>IFERROR(SUMIFS(#REF!,#REF!,$C26,#REF!,BY$2),"0")</f>
        <v>0</v>
      </c>
      <c r="CD26" s="20">
        <f t="shared" si="10"/>
        <v>457.41</v>
      </c>
      <c r="CE26" s="20">
        <f>SUMIF($E$3:CD$3,CD$3,$E26:CD26)</f>
        <v>457.41</v>
      </c>
      <c r="CF26" s="8"/>
      <c r="CG26" s="20">
        <f>IFERROR(SUMIFS(Due!$D:$D,Due!$C:$C,$C26,Due!$A:$A,CG$2),0)</f>
        <v>0</v>
      </c>
      <c r="CH26" s="20">
        <f>IFERROR(SUMIFS(Deposits!$D:$D,Deposits!$E:$E,$C26,Deposits!$F:$F,CG$2),"0")</f>
        <v>0</v>
      </c>
      <c r="CI26" s="4" t="str" cm="1">
        <f t="array" ref="CI26">IFERROR(INDEX(Deposits!$A:$A,MATCH(1,($C26=Deposits!$E:$E)*('Daily Report'!CG$2=Deposits!$F:$F),0)),"")</f>
        <v/>
      </c>
      <c r="CJ26" s="20" t="str">
        <f>IFERROR(SUMIFS(#REF!,#REF!,$C26,#REF!,CG$2),"0")</f>
        <v>0</v>
      </c>
      <c r="CK26" s="20" t="str">
        <f>IFERROR(SUMIFS(#REF!,#REF!,$C26,#REF!,CG$2),"0")</f>
        <v>0</v>
      </c>
      <c r="CL26" s="20">
        <f t="shared" si="11"/>
        <v>0</v>
      </c>
      <c r="CM26" s="20">
        <f>SUMIF($E$3:CL$3,CL$3,$E26:CL26)</f>
        <v>457.41</v>
      </c>
      <c r="CN26" s="8"/>
      <c r="CO26" s="20">
        <f>IFERROR(SUMIFS(Due!$D:$D,Due!$C:$C,$C26,Due!$A:$A,CO$2),0)</f>
        <v>0</v>
      </c>
      <c r="CP26" s="20">
        <f>IFERROR(SUMIFS(Deposits!$D:$D,Deposits!$E:$E,$C26,Deposits!$F:$F,CO$2),"0")</f>
        <v>0</v>
      </c>
      <c r="CQ26" s="4" t="str" cm="1">
        <f t="array" ref="CQ26">IFERROR(INDEX(Deposits!$A:$A,MATCH(1,($C26=Deposits!$E:$E)*('Daily Report'!CO$2=Deposits!$F:$F),0)),"")</f>
        <v/>
      </c>
      <c r="CR26" s="20" t="str">
        <f>IFERROR(SUMIFS(#REF!,#REF!,$C26,#REF!,CO$2),"0")</f>
        <v>0</v>
      </c>
      <c r="CS26" s="20" t="str">
        <f>IFERROR(SUMIFS(#REF!,#REF!,$C26,#REF!,CO$2),"0")</f>
        <v>0</v>
      </c>
      <c r="CT26" s="20">
        <f t="shared" si="12"/>
        <v>0</v>
      </c>
      <c r="CU26" s="20">
        <f>SUMIF($E$3:CT$3,CT$3,$E26:CT26)</f>
        <v>457.41</v>
      </c>
      <c r="CV26" s="8"/>
      <c r="CW26" s="20">
        <f>IFERROR(SUMIFS(Due!$D:$D,Due!$C:$C,$C26,Due!$A:$A,CW$2),0)</f>
        <v>0</v>
      </c>
      <c r="CX26" s="20">
        <f>IFERROR(SUMIFS(Deposits!$D:$D,Deposits!$E:$E,$C26,Deposits!$F:$F,CW$2),"0")</f>
        <v>0</v>
      </c>
      <c r="CY26" s="4" t="str" cm="1">
        <f t="array" ref="CY26">IFERROR(INDEX(Deposits!$A:$A,MATCH(1,($C26=Deposits!$E:$E)*('Daily Report'!CW$2=Deposits!$F:$F),0)),"")</f>
        <v/>
      </c>
      <c r="CZ26" s="20" t="str">
        <f>IFERROR(SUMIFS(#REF!,#REF!,$C26,#REF!,CW$2),"0")</f>
        <v>0</v>
      </c>
      <c r="DA26" s="20" t="str">
        <f>IFERROR(SUMIFS(#REF!,#REF!,$C26,#REF!,CW$2),"0")</f>
        <v>0</v>
      </c>
      <c r="DB26" s="20">
        <f t="shared" si="13"/>
        <v>0</v>
      </c>
      <c r="DC26" s="20">
        <f>SUMIF($E$3:DB$3,DB$3,$E26:DB26)</f>
        <v>457.41</v>
      </c>
      <c r="DD26" s="8"/>
      <c r="DE26" s="20">
        <f>IFERROR(SUMIFS(Due!$D:$D,Due!$C:$C,$C26,Due!$A:$A,DE$2),0)</f>
        <v>0</v>
      </c>
      <c r="DF26" s="20">
        <f>IFERROR(SUMIFS(Deposits!$D:$D,Deposits!$E:$E,$C26,Deposits!$F:$F,DE$2),"0")</f>
        <v>0</v>
      </c>
      <c r="DG26" s="4" t="str" cm="1">
        <f t="array" ref="DG26">IFERROR(INDEX(Deposits!$A:$A,MATCH(1,($C26=Deposits!$E:$E)*('Daily Report'!DE$2=Deposits!$F:$F),0)),"")</f>
        <v/>
      </c>
      <c r="DH26" s="20" t="str">
        <f>IFERROR(SUMIFS(#REF!,#REF!,$C26,#REF!,DE$2),"0")</f>
        <v>0</v>
      </c>
      <c r="DI26" s="20" t="str">
        <f>IFERROR(SUMIFS(#REF!,#REF!,$C26,#REF!,DE$2),"0")</f>
        <v>0</v>
      </c>
      <c r="DJ26" s="20">
        <f t="shared" si="14"/>
        <v>0</v>
      </c>
      <c r="DK26" s="20">
        <f>SUMIF($E$3:DJ$3,DJ$3,$E26:DJ26)</f>
        <v>457.41</v>
      </c>
      <c r="DL26" s="8"/>
      <c r="DM26" s="20">
        <f>IFERROR(SUMIFS(Due!$D:$D,Due!$C:$C,$C26,Due!$A:$A,DM$2),0)</f>
        <v>0</v>
      </c>
      <c r="DN26" s="20">
        <f>IFERROR(SUMIFS(Deposits!$D:$D,Deposits!$E:$E,$C26,Deposits!$F:$F,DM$2),"0")</f>
        <v>0</v>
      </c>
      <c r="DO26" s="4" t="str" cm="1">
        <f t="array" ref="DO26">IFERROR(INDEX(Deposits!$A:$A,MATCH(1,($C26=Deposits!$E:$E)*('Daily Report'!DM$2=Deposits!$F:$F),0)),"")</f>
        <v/>
      </c>
      <c r="DP26" s="20" t="str">
        <f>IFERROR(SUMIFS(#REF!,#REF!,$C26,#REF!,DM$2),"0")</f>
        <v>0</v>
      </c>
      <c r="DQ26" s="20" t="str">
        <f>IFERROR(SUMIFS(#REF!,#REF!,$C26,#REF!,DM$2),"0")</f>
        <v>0</v>
      </c>
      <c r="DR26" s="20">
        <f t="shared" si="15"/>
        <v>0</v>
      </c>
      <c r="DS26" s="20">
        <f>SUMIF($E$3:DR$3,DR$3,$E26:DR26)</f>
        <v>457.41</v>
      </c>
      <c r="DT26" s="8"/>
      <c r="DU26" s="20">
        <f>IFERROR(SUMIFS(Due!$D:$D,Due!$C:$C,$C26,Due!$A:$A,DU$2),0)</f>
        <v>0</v>
      </c>
      <c r="DV26" s="20">
        <f>IFERROR(SUMIFS(Deposits!$D:$D,Deposits!$E:$E,$C26,Deposits!$F:$F,DU$2),"0")</f>
        <v>0</v>
      </c>
      <c r="DW26" s="4" t="str" cm="1">
        <f t="array" ref="DW26">IFERROR(INDEX(Deposits!$A:$A,MATCH(1,($C26=Deposits!$E:$E)*('Daily Report'!DU$2=Deposits!$F:$F),0)),"")</f>
        <v/>
      </c>
      <c r="DX26" s="20" t="str">
        <f>IFERROR(SUMIFS(#REF!,#REF!,$C26,#REF!,DU$2),"0")</f>
        <v>0</v>
      </c>
      <c r="DY26" s="20" t="str">
        <f>IFERROR(SUMIFS(#REF!,#REF!,$C26,#REF!,DU$2),"0")</f>
        <v>0</v>
      </c>
      <c r="DZ26" s="20">
        <f t="shared" si="16"/>
        <v>0</v>
      </c>
      <c r="EA26" s="20">
        <f>SUMIF($E$3:DZ$3,DZ$3,$E26:DZ26)</f>
        <v>457.41</v>
      </c>
      <c r="EB26" s="8"/>
      <c r="EC26" s="20">
        <f>IFERROR(SUMIFS(Due!$D:$D,Due!$C:$C,$C26,Due!$A:$A,EC$2),0)</f>
        <v>0</v>
      </c>
      <c r="ED26" s="20">
        <f>IFERROR(SUMIFS(Deposits!$D:$D,Deposits!$E:$E,$C26,Deposits!$F:$F,EC$2),"0")</f>
        <v>0</v>
      </c>
      <c r="EE26" s="4" t="str" cm="1">
        <f t="array" ref="EE26">IFERROR(INDEX(Deposits!$A:$A,MATCH(1,($C26=Deposits!$E:$E)*('Daily Report'!EC$2=Deposits!$F:$F),0)),"")</f>
        <v/>
      </c>
      <c r="EF26" s="20" t="str">
        <f>IFERROR(SUMIFS(#REF!,#REF!,$C26,#REF!,EC$2),"0")</f>
        <v>0</v>
      </c>
      <c r="EG26" s="20" t="str">
        <f>IFERROR(SUMIFS(#REF!,#REF!,$C26,#REF!,EC$2),"0")</f>
        <v>0</v>
      </c>
      <c r="EH26" s="20">
        <f t="shared" si="17"/>
        <v>0</v>
      </c>
      <c r="EI26" s="20">
        <f>SUMIF($E$3:EH$3,EH$3,$E26:EH26)</f>
        <v>457.41</v>
      </c>
      <c r="EJ26" s="8"/>
      <c r="EK26" s="20">
        <f>IFERROR(SUMIFS(Due!$D:$D,Due!$C:$C,$C26,Due!$A:$A,EK$2),0)</f>
        <v>0</v>
      </c>
      <c r="EL26" s="20">
        <f>IFERROR(SUMIFS(Deposits!$D:$D,Deposits!$E:$E,$C26,Deposits!$F:$F,EK$2),"0")</f>
        <v>0</v>
      </c>
      <c r="EM26" s="4" t="str" cm="1">
        <f t="array" ref="EM26">IFERROR(INDEX(Deposits!$A:$A,MATCH(1,($C26=Deposits!$E:$E)*('Daily Report'!EK$2=Deposits!$F:$F),0)),"")</f>
        <v/>
      </c>
      <c r="EN26" s="20" t="str">
        <f>IFERROR(SUMIFS(#REF!,#REF!,$C26,#REF!,EK$2),"0")</f>
        <v>0</v>
      </c>
      <c r="EO26" s="20" t="str">
        <f>IFERROR(SUMIFS(#REF!,#REF!,$C26,#REF!,EK$2),"0")</f>
        <v>0</v>
      </c>
      <c r="EP26" s="20">
        <f t="shared" si="18"/>
        <v>0</v>
      </c>
      <c r="EQ26" s="20">
        <f>SUMIF($E$3:EP$3,EP$3,$E26:EP26)</f>
        <v>457.41</v>
      </c>
      <c r="ER26" s="8"/>
      <c r="ES26" s="20">
        <f>IFERROR(SUMIFS(Due!$D:$D,Due!$C:$C,$C26,Due!$A:$A,ES$2),0)</f>
        <v>0</v>
      </c>
      <c r="ET26" s="20">
        <f>IFERROR(SUMIFS(Deposits!$D:$D,Deposits!$E:$E,$C26,Deposits!$F:$F,ES$2),"0")</f>
        <v>0</v>
      </c>
      <c r="EU26" s="4" t="str" cm="1">
        <f t="array" ref="EU26">IFERROR(INDEX(Deposits!$A:$A,MATCH(1,($C26=Deposits!$E:$E)*('Daily Report'!ES$2=Deposits!$F:$F),0)),"")</f>
        <v/>
      </c>
      <c r="EV26" s="20" t="str">
        <f>IFERROR(SUMIFS(#REF!,#REF!,$C26,#REF!,ES$2),"0")</f>
        <v>0</v>
      </c>
      <c r="EW26" s="20" t="str">
        <f>IFERROR(SUMIFS(#REF!,#REF!,$C26,#REF!,ES$2),"0")</f>
        <v>0</v>
      </c>
      <c r="EX26" s="20">
        <f t="shared" si="19"/>
        <v>0</v>
      </c>
      <c r="EY26" s="20">
        <f>SUMIF($E$3:EX$3,EX$3,$E26:EX26)</f>
        <v>457.41</v>
      </c>
      <c r="EZ26" s="8"/>
      <c r="FA26" s="20">
        <f>IFERROR(SUMIFS(Due!$D:$D,Due!$C:$C,$C26,Due!$A:$A,FA$2),0)</f>
        <v>0</v>
      </c>
      <c r="FB26" s="20">
        <f>IFERROR(SUMIFS(Deposits!$D:$D,Deposits!$E:$E,$C26,Deposits!$F:$F,FA$2),"0")</f>
        <v>0</v>
      </c>
      <c r="FC26" s="4" t="str" cm="1">
        <f t="array" ref="FC26">IFERROR(INDEX(Deposits!$A:$A,MATCH(1,($C26=Deposits!$E:$E)*('Daily Report'!FA$2=Deposits!$F:$F),0)),"")</f>
        <v/>
      </c>
      <c r="FD26" s="20" t="str">
        <f>IFERROR(SUMIFS(#REF!,#REF!,$C26,#REF!,FA$2),"0")</f>
        <v>0</v>
      </c>
      <c r="FE26" s="20" t="str">
        <f>IFERROR(SUMIFS(#REF!,#REF!,$C26,#REF!,FA$2),"0")</f>
        <v>0</v>
      </c>
      <c r="FF26" s="20">
        <f t="shared" si="20"/>
        <v>0</v>
      </c>
      <c r="FG26" s="20">
        <f>SUMIF($E$3:FF$3,FF$3,$E26:FF26)</f>
        <v>457.41</v>
      </c>
      <c r="FH26" s="8"/>
      <c r="FI26" s="20">
        <f>IFERROR(SUMIFS(Due!$D:$D,Due!$C:$C,$C26,Due!$A:$A,FI$2),0)</f>
        <v>0</v>
      </c>
      <c r="FJ26" s="20">
        <f>IFERROR(SUMIFS(Deposits!$D:$D,Deposits!$E:$E,$C26,Deposits!$F:$F,FI$2),"0")</f>
        <v>0</v>
      </c>
      <c r="FK26" s="4" t="str" cm="1">
        <f t="array" ref="FK26">IFERROR(INDEX(Deposits!$A:$A,MATCH(1,($C26=Deposits!$E:$E)*('Daily Report'!FI$2=Deposits!$F:$F),0)),"")</f>
        <v/>
      </c>
      <c r="FL26" s="20" t="str">
        <f>IFERROR(SUMIFS(#REF!,#REF!,$C26,#REF!,FI$2),"0")</f>
        <v>0</v>
      </c>
      <c r="FM26" s="20" t="str">
        <f>IFERROR(SUMIFS(#REF!,#REF!,$C26,#REF!,FI$2),"0")</f>
        <v>0</v>
      </c>
      <c r="FN26" s="20">
        <f t="shared" si="21"/>
        <v>0</v>
      </c>
      <c r="FO26" s="20">
        <f>SUMIF($E$3:FN$3,FN$3,$E26:FN26)</f>
        <v>457.41</v>
      </c>
      <c r="FP26" s="8"/>
      <c r="FQ26" s="20">
        <f>IFERROR(SUMIFS(Due!$D:$D,Due!$C:$C,$C26,Due!$A:$A,FQ$2),0)</f>
        <v>0</v>
      </c>
      <c r="FR26" s="20">
        <f>IFERROR(SUMIFS(Deposits!$D:$D,Deposits!$E:$E,$C26,Deposits!$F:$F,FQ$2),"0")</f>
        <v>0</v>
      </c>
      <c r="FS26" s="4" t="str" cm="1">
        <f t="array" ref="FS26">IFERROR(INDEX(Deposits!$A:$A,MATCH(1,($C26=Deposits!$E:$E)*('Daily Report'!FQ$2=Deposits!$F:$F),0)),"")</f>
        <v/>
      </c>
      <c r="FT26" s="20" t="str">
        <f>IFERROR(SUMIFS(#REF!,#REF!,$C26,#REF!,FQ$2),"0")</f>
        <v>0</v>
      </c>
      <c r="FU26" s="20" t="str">
        <f>IFERROR(SUMIFS(#REF!,#REF!,$C26,#REF!,FQ$2),"0")</f>
        <v>0</v>
      </c>
      <c r="FV26" s="20">
        <f t="shared" si="22"/>
        <v>0</v>
      </c>
      <c r="FW26" s="20">
        <f>SUMIF($E$3:FV$3,FV$3,$E26:FV26)</f>
        <v>457.41</v>
      </c>
      <c r="FX26" s="8"/>
      <c r="FY26" s="20">
        <f>IFERROR(SUMIFS(Due!$D:$D,Due!$C:$C,$C26,Due!$A:$A,FY$2),0)</f>
        <v>0</v>
      </c>
      <c r="FZ26" s="20">
        <f>IFERROR(SUMIFS(Deposits!$D:$D,Deposits!$E:$E,$C26,Deposits!$F:$F,FY$2),"0")</f>
        <v>0</v>
      </c>
      <c r="GA26" s="4" t="str" cm="1">
        <f t="array" ref="GA26">IFERROR(INDEX(Deposits!$A:$A,MATCH(1,($C26=Deposits!$E:$E)*('Daily Report'!FY$2=Deposits!$F:$F),0)),"")</f>
        <v/>
      </c>
      <c r="GB26" s="20" t="str">
        <f>IFERROR(SUMIFS(#REF!,#REF!,$C26,#REF!,FY$2),"0")</f>
        <v>0</v>
      </c>
      <c r="GC26" s="20" t="str">
        <f>IFERROR(SUMIFS(#REF!,#REF!,$C26,#REF!,FY$2),"0")</f>
        <v>0</v>
      </c>
      <c r="GD26" s="20">
        <f t="shared" si="23"/>
        <v>0</v>
      </c>
      <c r="GE26" s="20">
        <f>SUMIF($E$3:GD$3,GD$3,$E26:GD26)</f>
        <v>457.41</v>
      </c>
      <c r="GF26" s="8"/>
      <c r="GG26" s="20">
        <f>IFERROR(SUMIFS(Due!$D:$D,Due!$C:$C,$C26,Due!$A:$A,GG$2),0)</f>
        <v>0</v>
      </c>
      <c r="GH26" s="20">
        <f>IFERROR(SUMIFS(Deposits!$D:$D,Deposits!$E:$E,$C26,Deposits!$F:$F,GG$2),"0")</f>
        <v>0</v>
      </c>
      <c r="GI26" s="4" t="str" cm="1">
        <f t="array" ref="GI26">IFERROR(INDEX(Deposits!$A:$A,MATCH(1,($C26=Deposits!$E:$E)*('Daily Report'!GG$2=Deposits!$F:$F),0)),"")</f>
        <v/>
      </c>
      <c r="GJ26" s="20" t="str">
        <f>IFERROR(SUMIFS(#REF!,#REF!,$C26,#REF!,GG$2),"0")</f>
        <v>0</v>
      </c>
      <c r="GK26" s="20" t="str">
        <f>IFERROR(SUMIFS(#REF!,#REF!,$C26,#REF!,GG$2),"0")</f>
        <v>0</v>
      </c>
      <c r="GL26" s="20">
        <f t="shared" si="24"/>
        <v>0</v>
      </c>
      <c r="GM26" s="20">
        <f>SUMIF($E$3:GL$3,GL$3,$E26:GL26)</f>
        <v>457.41</v>
      </c>
      <c r="GN26" s="8"/>
      <c r="GO26" s="20">
        <f>IFERROR(SUMIFS(Due!$D:$D,Due!$C:$C,$C26,Due!$A:$A,GO$2),0)</f>
        <v>0</v>
      </c>
      <c r="GP26" s="20">
        <f>IFERROR(SUMIFS(Deposits!$D:$D,Deposits!$E:$E,$C26,Deposits!$F:$F,GO$2),"0")</f>
        <v>0</v>
      </c>
      <c r="GQ26" s="4" t="str" cm="1">
        <f t="array" ref="GQ26">IFERROR(INDEX(Deposits!$A:$A,MATCH(1,($C26=Deposits!$E:$E)*('Daily Report'!GO$2=Deposits!$F:$F),0)),"")</f>
        <v/>
      </c>
      <c r="GR26" s="20" t="str">
        <f>IFERROR(SUMIFS(#REF!,#REF!,$C26,#REF!,GO$2),"0")</f>
        <v>0</v>
      </c>
      <c r="GS26" s="20" t="str">
        <f>IFERROR(SUMIFS(#REF!,#REF!,$C26,#REF!,GO$2),"0")</f>
        <v>0</v>
      </c>
      <c r="GT26" s="20">
        <f t="shared" si="25"/>
        <v>0</v>
      </c>
      <c r="GU26" s="20">
        <f>SUMIF($E$3:GT$3,GT$3,$E26:GT26)</f>
        <v>457.41</v>
      </c>
      <c r="GV26" s="8"/>
      <c r="GW26" s="20">
        <f>IFERROR(SUMIFS(Due!$D:$D,Due!$C:$C,$C26,Due!$A:$A,GW$2),0)</f>
        <v>0</v>
      </c>
      <c r="GX26" s="20">
        <f>IFERROR(SUMIFS(Deposits!$D:$D,Deposits!$E:$E,$C26,Deposits!$F:$F,GW$2),"0")</f>
        <v>0</v>
      </c>
      <c r="GY26" s="4" t="str" cm="1">
        <f t="array" ref="GY26">IFERROR(INDEX(Deposits!$A:$A,MATCH(1,($C26=Deposits!$E:$E)*('Daily Report'!GW$2=Deposits!$F:$F),0)),"")</f>
        <v/>
      </c>
      <c r="GZ26" s="20" t="str">
        <f>IFERROR(SUMIFS(#REF!,#REF!,$C26,#REF!,GW$2),"0")</f>
        <v>0</v>
      </c>
      <c r="HA26" s="20" t="str">
        <f>IFERROR(SUMIFS(#REF!,#REF!,$C26,#REF!,GW$2),"0")</f>
        <v>0</v>
      </c>
      <c r="HB26" s="20">
        <f t="shared" si="26"/>
        <v>0</v>
      </c>
      <c r="HC26" s="20">
        <f>SUMIF($E$3:HB$3,HB$3,$E26:HB26)</f>
        <v>457.41</v>
      </c>
      <c r="HD26" s="8"/>
      <c r="HE26" s="20">
        <f>IFERROR(SUMIFS(Due!$D:$D,Due!$C:$C,$C26,Due!$A:$A,HE$2),0)</f>
        <v>0</v>
      </c>
      <c r="HF26" s="20">
        <f>IFERROR(SUMIFS(Deposits!$D:$D,Deposits!$E:$E,$C26,Deposits!$F:$F,HE$2),"0")</f>
        <v>0</v>
      </c>
      <c r="HG26" s="4" t="str" cm="1">
        <f t="array" ref="HG26">IFERROR(INDEX(Deposits!$A:$A,MATCH(1,($C26=Deposits!$E:$E)*('Daily Report'!HE$2=Deposits!$F:$F),0)),"")</f>
        <v/>
      </c>
      <c r="HH26" s="20" t="str">
        <f>IFERROR(SUMIFS(#REF!,#REF!,$C26,#REF!,HE$2),"0")</f>
        <v>0</v>
      </c>
      <c r="HI26" s="20" t="str">
        <f>IFERROR(SUMIFS(#REF!,#REF!,$C26,#REF!,HE$2),"0")</f>
        <v>0</v>
      </c>
      <c r="HJ26" s="20">
        <f t="shared" si="27"/>
        <v>0</v>
      </c>
      <c r="HK26" s="20">
        <f>SUMIF($E$3:HJ$3,HJ$3,$E26:HJ26)</f>
        <v>457.41</v>
      </c>
      <c r="HL26" s="8"/>
      <c r="HM26" s="20">
        <f>IFERROR(SUMIFS(Due!$D:$D,Due!$C:$C,$C26,Due!$A:$A,HM$2),0)</f>
        <v>0</v>
      </c>
      <c r="HN26" s="20">
        <f>IFERROR(SUMIFS(Deposits!$D:$D,Deposits!$E:$E,$C26,Deposits!$F:$F,HM$2),"0")</f>
        <v>0</v>
      </c>
      <c r="HO26" s="4" t="str" cm="1">
        <f t="array" ref="HO26">IFERROR(INDEX(Deposits!$A:$A,MATCH(1,($C26=Deposits!$E:$E)*('Daily Report'!HM$2=Deposits!$F:$F),0)),"")</f>
        <v/>
      </c>
      <c r="HP26" s="20" t="str">
        <f>IFERROR(SUMIFS(#REF!,#REF!,$C26,#REF!,HM$2),"0")</f>
        <v>0</v>
      </c>
      <c r="HQ26" s="20" t="str">
        <f>IFERROR(SUMIFS(#REF!,#REF!,$C26,#REF!,HM$2),"0")</f>
        <v>0</v>
      </c>
      <c r="HR26" s="20">
        <f t="shared" si="28"/>
        <v>0</v>
      </c>
      <c r="HS26" s="20">
        <f>SUMIF($E$3:HR$3,HR$3,$E26:HR26)</f>
        <v>457.41</v>
      </c>
      <c r="HT26" s="8"/>
      <c r="HU26" s="20">
        <f>IFERROR(SUMIFS(Due!$D:$D,Due!$C:$C,$C26,Due!$A:$A,HU$2),0)</f>
        <v>0</v>
      </c>
      <c r="HV26" s="20">
        <f t="array" ref="HV26">IFERROR(SUMIFS(Deposits!$D:$D,Deposits!$E:$E,$C26,Deposits!$F:$F,HU$2),"0")</f>
        <v>0</v>
      </c>
      <c r="HW26" s="4" t="str" cm="1">
        <f t="array" ref="HW26">IFERROR(INDEX(Deposits!$A:$A,MATCH(1,($C26=Deposits!$E:$E)*('Daily Report'!HU$2=Deposits!$F:$F),0)),"")</f>
        <v/>
      </c>
      <c r="HX26" s="20" t="str">
        <f>IFERROR(SUMIFS(#REF!,#REF!,$C26,#REF!,HU$2),"0")</f>
        <v>0</v>
      </c>
      <c r="HY26" s="20" t="str">
        <f>IFERROR(SUMIFS(#REF!,#REF!,$C26,#REF!,HU$2),"0")</f>
        <v>0</v>
      </c>
      <c r="HZ26" s="20">
        <f t="shared" si="53"/>
        <v>0</v>
      </c>
      <c r="IA26" s="20">
        <f t="shared" si="54"/>
        <v>457.41</v>
      </c>
      <c r="IB26" s="8"/>
      <c r="IC26" s="20">
        <f>IFERROR(SUMIFS(Due!$D:$D,Due!$C:$C,$C26,Due!$A:$A,IC$2),0)</f>
        <v>0</v>
      </c>
      <c r="ID26" s="20">
        <f t="array" ref="ID26">IFERROR(SUMIFS(Deposits!$D:$D,Deposits!$E:$E,$C26,Deposits!$F:$F,IC$2),"0")</f>
        <v>0</v>
      </c>
      <c r="IE26" s="4" t="str" cm="1">
        <f t="array" ref="IE26">IFERROR(INDEX(Deposits!$A:$A,MATCH(1,($C26=Deposits!$E:$E)*('Daily Report'!IC$2=Deposits!$F:$F),0)),"")</f>
        <v/>
      </c>
      <c r="IF26" s="20" t="str">
        <f>IFERROR(SUMIFS(#REF!,#REF!,$C26,#REF!,IC$2),"0")</f>
        <v>0</v>
      </c>
      <c r="IG26" s="20" t="str">
        <f>IFERROR(SUMIFS(#REF!,#REF!,$C26,#REF!,IC$2),"0")</f>
        <v>0</v>
      </c>
      <c r="IH26" s="20">
        <f t="shared" si="33"/>
        <v>0</v>
      </c>
      <c r="II26" s="20">
        <f t="shared" si="30"/>
        <v>457.41</v>
      </c>
      <c r="IJ26" s="8"/>
      <c r="IK26" s="20">
        <f>IFERROR(SUMIFS(Due!$D:$D,Due!$C:$C,$C26,Due!$A:$A,IK$2),0)</f>
        <v>0</v>
      </c>
      <c r="IL26" s="20">
        <f t="array" ref="IL26">IFERROR(SUMIFS(Deposits!$D:$D,Deposits!$E:$E,$C26,Deposits!$F:$F,IK$2),"0")</f>
        <v>0</v>
      </c>
      <c r="IM26" s="4" t="str" cm="1">
        <f t="array" ref="IM26">IFERROR(INDEX(Deposits!$A:$A,MATCH(1,($C26=Deposits!$E:$E)*('Daily Report'!IK$2=Deposits!$F:$F),0)),"")</f>
        <v/>
      </c>
      <c r="IN26" s="20" t="str">
        <f>IFERROR(SUMIFS(#REF!,#REF!,$C26,#REF!,IK$2),"0")</f>
        <v>0</v>
      </c>
      <c r="IO26" s="20" t="str">
        <f>IFERROR(SUMIFS(#REF!,#REF!,$C26,#REF!,IK$2),"0")</f>
        <v>0</v>
      </c>
      <c r="IP26" s="20">
        <f t="shared" si="34"/>
        <v>0</v>
      </c>
      <c r="IQ26" s="20">
        <f t="shared" si="31"/>
        <v>457.41</v>
      </c>
    </row>
    <row r="27" spans="1:251" ht="15.75" customHeight="1" x14ac:dyDescent="0.3">
      <c r="A27" s="2">
        <v>24</v>
      </c>
      <c r="B27" s="38">
        <v>37490</v>
      </c>
      <c r="C27" s="38">
        <v>37490</v>
      </c>
      <c r="D27" s="8"/>
      <c r="E27" s="20">
        <f>IFERROR(SUMIFS(Due!$D:$D,Due!$C:$C,$C27,Due!$A:$A,E$2),0)</f>
        <v>0</v>
      </c>
      <c r="F27" s="20">
        <f>IFERROR(SUMIFS(Deposits!$D:$D,Deposits!$E:$E,$C27,Deposits!$F:$F,E$2),"0")</f>
        <v>0</v>
      </c>
      <c r="G27" s="4" t="str" cm="1">
        <f t="array" ref="G27">IFERROR(INDEX(Deposits!$A:$A,MATCH(1,($C27=Deposits!$E:$E)*('Daily Report'!E$2=Deposits!$F:$F),0)),"")</f>
        <v/>
      </c>
      <c r="H27" s="20" t="str">
        <f>IFERROR(SUMIFS(#REF!,#REF!,$C27,#REF!,E$2),"0")</f>
        <v>0</v>
      </c>
      <c r="I27" s="20" t="str">
        <f>IFERROR(SUMIFS(#REF!,#REF!,$C27,#REF!,E$2),"0")</f>
        <v>0</v>
      </c>
      <c r="J27" s="20">
        <f t="shared" si="0"/>
        <v>0</v>
      </c>
      <c r="K27" s="20">
        <f t="shared" si="1"/>
        <v>0</v>
      </c>
      <c r="L27" s="8"/>
      <c r="M27" s="20">
        <f>IFERROR(SUMIFS(Due!$D:$D,Due!$C:$C,$C27,Due!$A:$A,M$2),0)</f>
        <v>0</v>
      </c>
      <c r="N27" s="20">
        <f t="array" ref="N27">IFERROR(SUMIFS(Deposits!$D:$D,Deposits!$E:$E,$C27,Deposits!$F:$F,M$2),"0")</f>
        <v>0</v>
      </c>
      <c r="O27" s="4" t="str" cm="1">
        <f t="array" ref="O27">IFERROR(INDEX(Deposits!$A:$A,MATCH(1,($C27=Deposits!$E:$E)*('Daily Report'!M$2=Deposits!$F:$F),0)),"")</f>
        <v/>
      </c>
      <c r="P27" s="20" t="str">
        <f>IFERROR(SUMIFS(#REF!,#REF!,$C27,#REF!,M$2),"0")</f>
        <v>0</v>
      </c>
      <c r="Q27" s="20" t="str">
        <f>IFERROR(SUMIFS(#REF!,#REF!,$C27,#REF!,M$2),"0")</f>
        <v>0</v>
      </c>
      <c r="R27" s="20">
        <f t="shared" si="2"/>
        <v>0</v>
      </c>
      <c r="S27" s="20">
        <f>SUMIF($E$3:R$3,R$3,$E27:R27)</f>
        <v>0</v>
      </c>
      <c r="T27" s="8"/>
      <c r="U27" s="20">
        <f>IFERROR(SUMIFS(Due!$D:$D,Due!$C:$C,$C27,Due!$A:$A,U$2),0)</f>
        <v>0</v>
      </c>
      <c r="V27" s="20">
        <f t="array" ref="V27">IFERROR(SUMIFS(Deposits!$D:$D,Deposits!$E:$E,$C27,Deposits!$F:$F,U$2),"0")</f>
        <v>0</v>
      </c>
      <c r="W27" s="4" t="str" cm="1">
        <f t="array" ref="W27">IFERROR(INDEX(Deposits!$A:$A,MATCH(1,($C27=Deposits!$E:$E)*('Daily Report'!U$2=Deposits!$F:$F),0)),"")</f>
        <v/>
      </c>
      <c r="X27" s="20" t="str">
        <f>IFERROR(SUMIFS(#REF!,#REF!,$C27,#REF!,U$2),"0")</f>
        <v>0</v>
      </c>
      <c r="Y27" s="20" t="str">
        <f>IFERROR(SUMIFS(#REF!,#REF!,$C27,#REF!,U$2),"0")</f>
        <v>0</v>
      </c>
      <c r="Z27" s="20">
        <f t="shared" si="3"/>
        <v>0</v>
      </c>
      <c r="AA27" s="20">
        <f>SUMIF($E$3:Z$3,Z$3,$E27:Z27)</f>
        <v>0</v>
      </c>
      <c r="AB27" s="8"/>
      <c r="AC27" s="20">
        <f>IFERROR(SUMIFS(Due!$D:$D,Due!$C:$C,$C27,Due!$A:$A,AC$2),0)</f>
        <v>0</v>
      </c>
      <c r="AD27" s="20">
        <f t="array" ref="AD27">IFERROR(SUMIFS(Deposits!$D:$D,Deposits!$E:$E,$C27,Deposits!$F:$F,AC$2),"0")</f>
        <v>0</v>
      </c>
      <c r="AE27" s="4" t="str" cm="1">
        <f t="array" ref="AE27">IFERROR(INDEX(Deposits!$A:$A,MATCH(1,($C27=Deposits!$E:$E)*('Daily Report'!AC$2=Deposits!$F:$F),0)),"")</f>
        <v/>
      </c>
      <c r="AF27" s="20" t="str">
        <f>IFERROR(SUMIFS(#REF!,#REF!,$C27,#REF!,AC$2),"0")</f>
        <v>0</v>
      </c>
      <c r="AG27" s="20" t="str">
        <f>IFERROR(SUMIFS(#REF!,#REF!,$C27,#REF!,AC$2),"0")</f>
        <v>0</v>
      </c>
      <c r="AH27" s="20">
        <f t="shared" si="4"/>
        <v>0</v>
      </c>
      <c r="AI27" s="20">
        <f>SUMIF($E$3:AH$3,AH$3,$E27:AH27)</f>
        <v>0</v>
      </c>
      <c r="AJ27" s="8"/>
      <c r="AK27" s="20">
        <f>IFERROR(SUMIFS(Due!$D:$D,Due!$C:$C,$C27,Due!$A:$A,AK$2),0)</f>
        <v>0</v>
      </c>
      <c r="AL27" s="20">
        <f t="array" ref="AL27">IFERROR(SUMIFS(Deposits!$D:$D,Deposits!$E:$E,$C27,Deposits!$F:$F,AK$2),"0")</f>
        <v>0</v>
      </c>
      <c r="AM27" s="4" t="str" cm="1">
        <f t="array" ref="AM27">IFERROR(INDEX(Deposits!$A:$A,MATCH(1,($C27=Deposits!$E:$E)*('Daily Report'!AK$2=Deposits!$F:$F),0)),"")</f>
        <v/>
      </c>
      <c r="AN27" s="20" t="str">
        <f>IFERROR(SUMIFS(#REF!,#REF!,$C27,#REF!,AK$2),"0")</f>
        <v>0</v>
      </c>
      <c r="AO27" s="20" t="str">
        <f>IFERROR(SUMIFS(#REF!,#REF!,$C27,#REF!,AK$2),"0")</f>
        <v>0</v>
      </c>
      <c r="AP27" s="20">
        <f t="shared" si="5"/>
        <v>0</v>
      </c>
      <c r="AQ27" s="20">
        <f>SUMIF($E$3:AP$3,AP$3,$E27:AP27)</f>
        <v>0</v>
      </c>
      <c r="AR27" s="8"/>
      <c r="AS27" s="20">
        <f>IFERROR(SUMIFS(Due!$D:$D,Due!$C:$C,$C27,Due!$A:$A,AS$2),0)</f>
        <v>0</v>
      </c>
      <c r="AT27" s="20">
        <f t="array" ref="AT27">IFERROR(SUMIFS(Deposits!$D:$D,Deposits!$E:$E,$C27,Deposits!$F:$F,AS$2),"0")</f>
        <v>0</v>
      </c>
      <c r="AU27" s="4" t="str" cm="1">
        <f t="array" ref="AU27">IFERROR(INDEX(Deposits!$A:$A,MATCH(1,($C27=Deposits!$E:$E)*('Daily Report'!AS$2=Deposits!$F:$F),0)),"")</f>
        <v/>
      </c>
      <c r="AV27" s="20" t="str">
        <f>IFERROR(SUMIFS(#REF!,#REF!,$C27,#REF!,AS$2),"0")</f>
        <v>0</v>
      </c>
      <c r="AW27" s="20" t="str">
        <f>IFERROR(SUMIFS(#REF!,#REF!,$C27,#REF!,AS$2),"0")</f>
        <v>0</v>
      </c>
      <c r="AX27" s="20">
        <f t="shared" si="6"/>
        <v>0</v>
      </c>
      <c r="AY27" s="20">
        <f>SUMIF($E$3:AX$3,AX$3,$E27:AX27)</f>
        <v>0</v>
      </c>
      <c r="AZ27" s="8"/>
      <c r="BA27" s="20">
        <f>IFERROR(SUMIFS(Due!$D:$D,Due!$C:$C,$C27,Due!$A:$A,BA$2),0)</f>
        <v>0</v>
      </c>
      <c r="BB27" s="20">
        <f t="array" ref="BB27">IFERROR(SUMIFS(Deposits!$D:$D,Deposits!$E:$E,$C27,Deposits!$F:$F,BA$2),"0")</f>
        <v>0</v>
      </c>
      <c r="BC27" s="4" t="str" cm="1">
        <f t="array" ref="BC27">IFERROR(INDEX(Deposits!$A:$A,MATCH(1,($C27=Deposits!$E:$E)*('Daily Report'!BA$2=Deposits!$F:$F),0)),"")</f>
        <v/>
      </c>
      <c r="BD27" s="20" t="str">
        <f>IFERROR(SUMIFS(#REF!,#REF!,$C27,#REF!,BA$2),"0")</f>
        <v>0</v>
      </c>
      <c r="BE27" s="20" t="str">
        <f>IFERROR(SUMIFS(#REF!,#REF!,$C27,#REF!,BA$2),"0")</f>
        <v>0</v>
      </c>
      <c r="BF27" s="20">
        <f t="shared" si="7"/>
        <v>0</v>
      </c>
      <c r="BG27" s="20">
        <f>SUMIF($E$3:BF$3,BF$3,$E27:BF27)</f>
        <v>0</v>
      </c>
      <c r="BH27" s="8"/>
      <c r="BI27" s="20">
        <f>IFERROR(SUMIFS(Due!$D:$D,Due!$C:$C,$C27,Due!$A:$A,BI$2),0)</f>
        <v>0</v>
      </c>
      <c r="BJ27" s="20">
        <f t="array" ref="BJ27">IFERROR(SUMIFS(Deposits!$D:$D,Deposits!$E:$E,$C27,Deposits!$F:$F,BI$2),"0")</f>
        <v>0</v>
      </c>
      <c r="BK27" s="4" t="str" cm="1">
        <f t="array" ref="BK27">IFERROR(INDEX(Deposits!$A:$A,MATCH(1,($C27=Deposits!$E:$E)*('Daily Report'!BI$2=Deposits!$F:$F),0)),"")</f>
        <v/>
      </c>
      <c r="BL27" s="20" t="str">
        <f>IFERROR(SUMIFS(#REF!,#REF!,$C27,#REF!,BI$2),"0")</f>
        <v>0</v>
      </c>
      <c r="BM27" s="20" t="str">
        <f>IFERROR(SUMIFS(#REF!,#REF!,$C27,#REF!,BI$2),"0")</f>
        <v>0</v>
      </c>
      <c r="BN27" s="20">
        <f t="shared" si="8"/>
        <v>0</v>
      </c>
      <c r="BO27" s="20">
        <f>SUMIF($E$3:BN$3,BN$3,$E27:BN27)</f>
        <v>0</v>
      </c>
      <c r="BP27" s="8"/>
      <c r="BQ27" s="20">
        <f>IFERROR(SUMIFS(Due!$D:$D,Due!$C:$C,$C27,Due!$A:$A,BQ$2),0)</f>
        <v>0</v>
      </c>
      <c r="BR27" s="20">
        <f t="array" ref="BR27">IFERROR(SUMIFS(Deposits!$D:$D,Deposits!$E:$E,$C27,Deposits!$F:$F,BQ$2),"0")</f>
        <v>0</v>
      </c>
      <c r="BS27" s="4" t="str" cm="1">
        <f t="array" ref="BS27">IFERROR(INDEX(Deposits!$A:$A,MATCH(1,($C27=Deposits!$E:$E)*('Daily Report'!BQ$2=Deposits!$F:$F),0)),"")</f>
        <v/>
      </c>
      <c r="BT27" s="20" t="str">
        <f>IFERROR(SUMIFS(#REF!,#REF!,$C27,#REF!,BQ$2),"0")</f>
        <v>0</v>
      </c>
      <c r="BU27" s="20" t="str">
        <f>IFERROR(SUMIFS(#REF!,#REF!,$C27,#REF!,BQ$2),"0")</f>
        <v>0</v>
      </c>
      <c r="BV27" s="20">
        <f t="shared" si="9"/>
        <v>0</v>
      </c>
      <c r="BW27" s="20">
        <f>SUMIF($E$3:BV$3,BV$3,$E27:BV27)</f>
        <v>0</v>
      </c>
      <c r="BX27" s="8"/>
      <c r="BY27" s="20">
        <f>IFERROR(SUMIFS(Due!$D:$D,Due!$C:$C,$C27,Due!$A:$A,BY$2),0)</f>
        <v>350.76</v>
      </c>
      <c r="BZ27" s="20">
        <f t="array" ref="BZ27">IFERROR(SUMIFS(Deposits!$D:$D,Deposits!$E:$E,$C27,Deposits!$F:$F,BY$2),"0")</f>
        <v>0</v>
      </c>
      <c r="CA27" s="4" t="str" cm="1">
        <f t="array" ref="CA27">IFERROR(INDEX(Deposits!$A:$A,MATCH(1,($C27=Deposits!$E:$E)*('Daily Report'!BY$2=Deposits!$F:$F),0)),"")</f>
        <v/>
      </c>
      <c r="CB27" s="20" t="str">
        <f>IFERROR(SUMIFS(#REF!,#REF!,$C27,#REF!,BY$2),"0")</f>
        <v>0</v>
      </c>
      <c r="CC27" s="20" t="str">
        <f>IFERROR(SUMIFS(#REF!,#REF!,$C27,#REF!,BY$2),"0")</f>
        <v>0</v>
      </c>
      <c r="CD27" s="20">
        <f t="shared" si="10"/>
        <v>350.76</v>
      </c>
      <c r="CE27" s="20">
        <f>SUMIF($E$3:CD$3,CD$3,$E27:CD27)</f>
        <v>350.76</v>
      </c>
      <c r="CF27" s="8"/>
      <c r="CG27" s="20">
        <f>IFERROR(SUMIFS(Due!$D:$D,Due!$C:$C,$C27,Due!$A:$A,CG$2),0)</f>
        <v>0</v>
      </c>
      <c r="CH27" s="20">
        <f t="array" ref="CH27">IFERROR(SUMIFS(Deposits!$D:$D,Deposits!$E:$E,$C27,Deposits!$F:$F,CG$2),"0")</f>
        <v>0</v>
      </c>
      <c r="CI27" s="4" t="str" cm="1">
        <f t="array" ref="CI27">IFERROR(INDEX(Deposits!$A:$A,MATCH(1,($C27=Deposits!$E:$E)*('Daily Report'!CG$2=Deposits!$F:$F),0)),"")</f>
        <v/>
      </c>
      <c r="CJ27" s="20" t="str">
        <f>IFERROR(SUMIFS(#REF!,#REF!,$C27,#REF!,CG$2),"0")</f>
        <v>0</v>
      </c>
      <c r="CK27" s="20" t="str">
        <f>IFERROR(SUMIFS(#REF!,#REF!,$C27,#REF!,CG$2),"0")</f>
        <v>0</v>
      </c>
      <c r="CL27" s="20">
        <f t="shared" si="11"/>
        <v>0</v>
      </c>
      <c r="CM27" s="20">
        <f>SUMIF($E$3:CL$3,CL$3,$E27:CL27)</f>
        <v>350.76</v>
      </c>
      <c r="CN27" s="8"/>
      <c r="CO27" s="20">
        <f>IFERROR(SUMIFS(Due!$D:$D,Due!$C:$C,$C27,Due!$A:$A,CO$2),0)</f>
        <v>0</v>
      </c>
      <c r="CP27" s="20">
        <f t="array" ref="CP27">IFERROR(SUMIFS(Deposits!$D:$D,Deposits!$E:$E,$C27,Deposits!$F:$F,CO$2),"0")</f>
        <v>0</v>
      </c>
      <c r="CQ27" s="4" t="str" cm="1">
        <f t="array" ref="CQ27">IFERROR(INDEX(Deposits!$A:$A,MATCH(1,($C27=Deposits!$E:$E)*('Daily Report'!CO$2=Deposits!$F:$F),0)),"")</f>
        <v/>
      </c>
      <c r="CR27" s="20" t="str">
        <f>IFERROR(SUMIFS(#REF!,#REF!,$C27,#REF!,CO$2),"0")</f>
        <v>0</v>
      </c>
      <c r="CS27" s="20" t="str">
        <f>IFERROR(SUMIFS(#REF!,#REF!,$C27,#REF!,CO$2),"0")</f>
        <v>0</v>
      </c>
      <c r="CT27" s="20">
        <f t="shared" si="12"/>
        <v>0</v>
      </c>
      <c r="CU27" s="20">
        <f>SUMIF($E$3:CT$3,CT$3,$E27:CT27)</f>
        <v>350.76</v>
      </c>
      <c r="CV27" s="8"/>
      <c r="CW27" s="20">
        <f>IFERROR(SUMIFS(Due!$D:$D,Due!$C:$C,$C27,Due!$A:$A,CW$2),0)</f>
        <v>0</v>
      </c>
      <c r="CX27" s="20">
        <f t="array" ref="CX27">IFERROR(SUMIFS(Deposits!$D:$D,Deposits!$E:$E,$C27,Deposits!$F:$F,CW$2),"0")</f>
        <v>0</v>
      </c>
      <c r="CY27" s="4" t="str" cm="1">
        <f t="array" ref="CY27">IFERROR(INDEX(Deposits!$A:$A,MATCH(1,($C27=Deposits!$E:$E)*('Daily Report'!CW$2=Deposits!$F:$F),0)),"")</f>
        <v/>
      </c>
      <c r="CZ27" s="20" t="str">
        <f>IFERROR(SUMIFS(#REF!,#REF!,$C27,#REF!,CW$2),"0")</f>
        <v>0</v>
      </c>
      <c r="DA27" s="20" t="str">
        <f>IFERROR(SUMIFS(#REF!,#REF!,$C27,#REF!,CW$2),"0")</f>
        <v>0</v>
      </c>
      <c r="DB27" s="20">
        <f t="shared" si="13"/>
        <v>0</v>
      </c>
      <c r="DC27" s="20">
        <f>SUMIF($E$3:DB$3,DB$3,$E27:DB27)</f>
        <v>350.76</v>
      </c>
      <c r="DD27" s="8"/>
      <c r="DE27" s="20">
        <f>IFERROR(SUMIFS(Due!$D:$D,Due!$C:$C,$C27,Due!$A:$A,DE$2),0)</f>
        <v>0</v>
      </c>
      <c r="DF27" s="20">
        <f t="array" ref="DF27">IFERROR(SUMIFS(Deposits!$D:$D,Deposits!$E:$E,$C27,Deposits!$F:$F,DE$2),"0")</f>
        <v>0</v>
      </c>
      <c r="DG27" s="4" t="str" cm="1">
        <f t="array" ref="DG27">IFERROR(INDEX(Deposits!$A:$A,MATCH(1,($C27=Deposits!$E:$E)*('Daily Report'!DE$2=Deposits!$F:$F),0)),"")</f>
        <v/>
      </c>
      <c r="DH27" s="20" t="str">
        <f>IFERROR(SUMIFS(#REF!,#REF!,$C27,#REF!,DE$2),"0")</f>
        <v>0</v>
      </c>
      <c r="DI27" s="20" t="str">
        <f>IFERROR(SUMIFS(#REF!,#REF!,$C27,#REF!,DE$2),"0")</f>
        <v>0</v>
      </c>
      <c r="DJ27" s="20">
        <f t="shared" si="14"/>
        <v>0</v>
      </c>
      <c r="DK27" s="20">
        <f>SUMIF($E$3:DJ$3,DJ$3,$E27:DJ27)</f>
        <v>350.76</v>
      </c>
      <c r="DL27" s="8"/>
      <c r="DM27" s="20">
        <f>IFERROR(SUMIFS(Due!$D:$D,Due!$C:$C,$C27,Due!$A:$A,DM$2),0)</f>
        <v>0</v>
      </c>
      <c r="DN27" s="20">
        <f t="array" ref="DN27">IFERROR(SUMIFS(Deposits!$D:$D,Deposits!$E:$E,$C27,Deposits!$F:$F,DM$2),"0")</f>
        <v>0</v>
      </c>
      <c r="DO27" s="4" t="str" cm="1">
        <f t="array" ref="DO27">IFERROR(INDEX(Deposits!$A:$A,MATCH(1,($C27=Deposits!$E:$E)*('Daily Report'!DM$2=Deposits!$F:$F),0)),"")</f>
        <v/>
      </c>
      <c r="DP27" s="20" t="str">
        <f>IFERROR(SUMIFS(#REF!,#REF!,$C27,#REF!,DM$2),"0")</f>
        <v>0</v>
      </c>
      <c r="DQ27" s="20" t="str">
        <f>IFERROR(SUMIFS(#REF!,#REF!,$C27,#REF!,DM$2),"0")</f>
        <v>0</v>
      </c>
      <c r="DR27" s="20">
        <f t="shared" si="15"/>
        <v>0</v>
      </c>
      <c r="DS27" s="20">
        <f>SUMIF($E$3:DR$3,DR$3,$E27:DR27)</f>
        <v>350.76</v>
      </c>
      <c r="DT27" s="8"/>
      <c r="DU27" s="20">
        <f>IFERROR(SUMIFS(Due!$D:$D,Due!$C:$C,$C27,Due!$A:$A,DU$2),0)</f>
        <v>0</v>
      </c>
      <c r="DV27" s="20">
        <f t="array" ref="DV27">IFERROR(SUMIFS(Deposits!$D:$D,Deposits!$E:$E,$C27,Deposits!$F:$F,DU$2),"0")</f>
        <v>0</v>
      </c>
      <c r="DW27" s="4" t="str" cm="1">
        <f t="array" ref="DW27">IFERROR(INDEX(Deposits!$A:$A,MATCH(1,($C27=Deposits!$E:$E)*('Daily Report'!DU$2=Deposits!$F:$F),0)),"")</f>
        <v/>
      </c>
      <c r="DX27" s="20" t="str">
        <f>IFERROR(SUMIFS(#REF!,#REF!,$C27,#REF!,DU$2),"0")</f>
        <v>0</v>
      </c>
      <c r="DY27" s="20" t="str">
        <f>IFERROR(SUMIFS(#REF!,#REF!,$C27,#REF!,DU$2),"0")</f>
        <v>0</v>
      </c>
      <c r="DZ27" s="20">
        <f t="shared" si="16"/>
        <v>0</v>
      </c>
      <c r="EA27" s="20">
        <f>SUMIF($E$3:DZ$3,DZ$3,$E27:DZ27)</f>
        <v>350.76</v>
      </c>
      <c r="EB27" s="8"/>
      <c r="EC27" s="20">
        <f>IFERROR(SUMIFS(Due!$D:$D,Due!$C:$C,$C27,Due!$A:$A,EC$2),0)</f>
        <v>0</v>
      </c>
      <c r="ED27" s="20">
        <f t="array" ref="ED27">IFERROR(SUMIFS(Deposits!$D:$D,Deposits!$E:$E,$C27,Deposits!$F:$F,EC$2),"0")</f>
        <v>0</v>
      </c>
      <c r="EE27" s="4" t="str" cm="1">
        <f t="array" ref="EE27">IFERROR(INDEX(Deposits!$A:$A,MATCH(1,($C27=Deposits!$E:$E)*('Daily Report'!EC$2=Deposits!$F:$F),0)),"")</f>
        <v/>
      </c>
      <c r="EF27" s="20" t="str">
        <f>IFERROR(SUMIFS(#REF!,#REF!,$C27,#REF!,EC$2),"0")</f>
        <v>0</v>
      </c>
      <c r="EG27" s="20" t="str">
        <f>IFERROR(SUMIFS(#REF!,#REF!,$C27,#REF!,EC$2),"0")</f>
        <v>0</v>
      </c>
      <c r="EH27" s="20">
        <f t="shared" si="17"/>
        <v>0</v>
      </c>
      <c r="EI27" s="20">
        <f>SUMIF($E$3:EH$3,EH$3,$E27:EH27)</f>
        <v>350.76</v>
      </c>
      <c r="EJ27" s="8"/>
      <c r="EK27" s="20">
        <f>IFERROR(SUMIFS(Due!$D:$D,Due!$C:$C,$C27,Due!$A:$A,EK$2),0)</f>
        <v>0</v>
      </c>
      <c r="EL27" s="20">
        <f t="array" ref="EL27">IFERROR(SUMIFS(Deposits!$D:$D,Deposits!$E:$E,$C27,Deposits!$F:$F,EK$2),"0")</f>
        <v>0</v>
      </c>
      <c r="EM27" s="4" t="str" cm="1">
        <f t="array" ref="EM27">IFERROR(INDEX(Deposits!$A:$A,MATCH(1,($C27=Deposits!$E:$E)*('Daily Report'!EK$2=Deposits!$F:$F),0)),"")</f>
        <v/>
      </c>
      <c r="EN27" s="20" t="str">
        <f>IFERROR(SUMIFS(#REF!,#REF!,$C27,#REF!,EK$2),"0")</f>
        <v>0</v>
      </c>
      <c r="EO27" s="20" t="str">
        <f>IFERROR(SUMIFS(#REF!,#REF!,$C27,#REF!,EK$2),"0")</f>
        <v>0</v>
      </c>
      <c r="EP27" s="20">
        <f t="shared" si="18"/>
        <v>0</v>
      </c>
      <c r="EQ27" s="20">
        <f>SUMIF($E$3:EP$3,EP$3,$E27:EP27)</f>
        <v>350.76</v>
      </c>
      <c r="ER27" s="8"/>
      <c r="ES27" s="20">
        <f>IFERROR(SUMIFS(Due!$D:$D,Due!$C:$C,$C27,Due!$A:$A,ES$2),0)</f>
        <v>0</v>
      </c>
      <c r="ET27" s="20">
        <f t="array" ref="ET27">IFERROR(SUMIFS(Deposits!$D:$D,Deposits!$E:$E,$C27,Deposits!$F:$F,ES$2),"0")</f>
        <v>0</v>
      </c>
      <c r="EU27" s="4" t="str" cm="1">
        <f t="array" ref="EU27">IFERROR(INDEX(Deposits!$A:$A,MATCH(1,($C27=Deposits!$E:$E)*('Daily Report'!ES$2=Deposits!$F:$F),0)),"")</f>
        <v/>
      </c>
      <c r="EV27" s="20" t="str">
        <f>IFERROR(SUMIFS(#REF!,#REF!,$C27,#REF!,ES$2),"0")</f>
        <v>0</v>
      </c>
      <c r="EW27" s="20" t="str">
        <f>IFERROR(SUMIFS(#REF!,#REF!,$C27,#REF!,ES$2),"0")</f>
        <v>0</v>
      </c>
      <c r="EX27" s="20">
        <f t="shared" si="19"/>
        <v>0</v>
      </c>
      <c r="EY27" s="20">
        <f>SUMIF($E$3:EX$3,EX$3,$E27:EX27)</f>
        <v>350.76</v>
      </c>
      <c r="EZ27" s="8"/>
      <c r="FA27" s="20">
        <f>IFERROR(SUMIFS(Due!$D:$D,Due!$C:$C,$C27,Due!$A:$A,FA$2),0)</f>
        <v>0</v>
      </c>
      <c r="FB27" s="20">
        <f t="array" ref="FB27">IFERROR(SUMIFS(Deposits!$D:$D,Deposits!$E:$E,$C27,Deposits!$F:$F,FA$2),"0")</f>
        <v>0</v>
      </c>
      <c r="FC27" s="4" t="str" cm="1">
        <f t="array" ref="FC27">IFERROR(INDEX(Deposits!$A:$A,MATCH(1,($C27=Deposits!$E:$E)*('Daily Report'!FA$2=Deposits!$F:$F),0)),"")</f>
        <v/>
      </c>
      <c r="FD27" s="20" t="str">
        <f>IFERROR(SUMIFS(#REF!,#REF!,$C27,#REF!,FA$2),"0")</f>
        <v>0</v>
      </c>
      <c r="FE27" s="20" t="str">
        <f>IFERROR(SUMIFS(#REF!,#REF!,$C27,#REF!,FA$2),"0")</f>
        <v>0</v>
      </c>
      <c r="FF27" s="20">
        <f t="shared" si="20"/>
        <v>0</v>
      </c>
      <c r="FG27" s="20">
        <f>SUMIF($E$3:FF$3,FF$3,$E27:FF27)</f>
        <v>350.76</v>
      </c>
      <c r="FH27" s="8"/>
      <c r="FI27" s="20">
        <f>IFERROR(SUMIFS(Due!$D:$D,Due!$C:$C,$C27,Due!$A:$A,FI$2),0)</f>
        <v>0</v>
      </c>
      <c r="FJ27" s="20">
        <f t="array" ref="FJ27">IFERROR(SUMIFS(Deposits!$D:$D,Deposits!$E:$E,$C27,Deposits!$F:$F,FI$2),"0")</f>
        <v>0</v>
      </c>
      <c r="FK27" s="4" t="str" cm="1">
        <f t="array" ref="FK27">IFERROR(INDEX(Deposits!$A:$A,MATCH(1,($C27=Deposits!$E:$E)*('Daily Report'!FI$2=Deposits!$F:$F),0)),"")</f>
        <v/>
      </c>
      <c r="FL27" s="20" t="str">
        <f>IFERROR(SUMIFS(#REF!,#REF!,$C27,#REF!,FI$2),"0")</f>
        <v>0</v>
      </c>
      <c r="FM27" s="20" t="str">
        <f>IFERROR(SUMIFS(#REF!,#REF!,$C27,#REF!,FI$2),"0")</f>
        <v>0</v>
      </c>
      <c r="FN27" s="20">
        <f t="shared" si="21"/>
        <v>0</v>
      </c>
      <c r="FO27" s="20">
        <f>SUMIF($E$3:FN$3,FN$3,$E27:FN27)</f>
        <v>350.76</v>
      </c>
      <c r="FP27" s="8"/>
      <c r="FQ27" s="20">
        <f>IFERROR(SUMIFS(Due!$D:$D,Due!$C:$C,$C27,Due!$A:$A,FQ$2),0)</f>
        <v>0</v>
      </c>
      <c r="FR27" s="20">
        <f t="array" ref="FR27">IFERROR(SUMIFS(Deposits!$D:$D,Deposits!$E:$E,$C27,Deposits!$F:$F,FQ$2),"0")</f>
        <v>0</v>
      </c>
      <c r="FS27" s="4" t="str" cm="1">
        <f t="array" ref="FS27">IFERROR(INDEX(Deposits!$A:$A,MATCH(1,($C27=Deposits!$E:$E)*('Daily Report'!FQ$2=Deposits!$F:$F),0)),"")</f>
        <v/>
      </c>
      <c r="FT27" s="20" t="str">
        <f>IFERROR(SUMIFS(#REF!,#REF!,$C27,#REF!,FQ$2),"0")</f>
        <v>0</v>
      </c>
      <c r="FU27" s="20" t="str">
        <f>IFERROR(SUMIFS(#REF!,#REF!,$C27,#REF!,FQ$2),"0")</f>
        <v>0</v>
      </c>
      <c r="FV27" s="20">
        <f t="shared" si="22"/>
        <v>0</v>
      </c>
      <c r="FW27" s="20">
        <f>SUMIF($E$3:FV$3,FV$3,$E27:FV27)</f>
        <v>350.76</v>
      </c>
      <c r="FX27" s="8"/>
      <c r="FY27" s="20">
        <f>IFERROR(SUMIFS(Due!$D:$D,Due!$C:$C,$C27,Due!$A:$A,FY$2),0)</f>
        <v>0</v>
      </c>
      <c r="FZ27" s="20">
        <f t="array" ref="FZ27">IFERROR(SUMIFS(Deposits!$D:$D,Deposits!$E:$E,$C27,Deposits!$F:$F,FY$2),"0")</f>
        <v>0</v>
      </c>
      <c r="GA27" s="4" t="str" cm="1">
        <f t="array" ref="GA27">IFERROR(INDEX(Deposits!$A:$A,MATCH(1,($C27=Deposits!$E:$E)*('Daily Report'!FY$2=Deposits!$F:$F),0)),"")</f>
        <v/>
      </c>
      <c r="GB27" s="20" t="str">
        <f>IFERROR(SUMIFS(#REF!,#REF!,$C27,#REF!,FY$2),"0")</f>
        <v>0</v>
      </c>
      <c r="GC27" s="20" t="str">
        <f>IFERROR(SUMIFS(#REF!,#REF!,$C27,#REF!,FY$2),"0")</f>
        <v>0</v>
      </c>
      <c r="GD27" s="20">
        <f t="shared" si="23"/>
        <v>0</v>
      </c>
      <c r="GE27" s="20">
        <f>SUMIF($E$3:GD$3,GD$3,$E27:GD27)</f>
        <v>350.76</v>
      </c>
      <c r="GF27" s="8"/>
      <c r="GG27" s="20">
        <f>IFERROR(SUMIFS(Due!$D:$D,Due!$C:$C,$C27,Due!$A:$A,GG$2),0)</f>
        <v>0</v>
      </c>
      <c r="GH27" s="20">
        <f t="array" ref="GH27">IFERROR(SUMIFS(Deposits!$D:$D,Deposits!$E:$E,$C27,Deposits!$F:$F,GG$2),"0")</f>
        <v>0</v>
      </c>
      <c r="GI27" s="4" t="str" cm="1">
        <f t="array" ref="GI27">IFERROR(INDEX(Deposits!$A:$A,MATCH(1,($C27=Deposits!$E:$E)*('Daily Report'!GG$2=Deposits!$F:$F),0)),"")</f>
        <v/>
      </c>
      <c r="GJ27" s="20" t="str">
        <f>IFERROR(SUMIFS(#REF!,#REF!,$C27,#REF!,GG$2),"0")</f>
        <v>0</v>
      </c>
      <c r="GK27" s="20" t="str">
        <f>IFERROR(SUMIFS(#REF!,#REF!,$C27,#REF!,GG$2),"0")</f>
        <v>0</v>
      </c>
      <c r="GL27" s="20">
        <f t="shared" si="24"/>
        <v>0</v>
      </c>
      <c r="GM27" s="20">
        <f>SUMIF($E$3:GL$3,GL$3,$E27:GL27)</f>
        <v>350.76</v>
      </c>
      <c r="GN27" s="8"/>
      <c r="GO27" s="20">
        <f>IFERROR(SUMIFS(Due!$D:$D,Due!$C:$C,$C27,Due!$A:$A,GO$2),0)</f>
        <v>0</v>
      </c>
      <c r="GP27" s="20">
        <f t="array" ref="GP27">IFERROR(SUMIFS(Deposits!$D:$D,Deposits!$E:$E,$C27,Deposits!$F:$F,GO$2),"0")</f>
        <v>0</v>
      </c>
      <c r="GQ27" s="4" t="str" cm="1">
        <f t="array" ref="GQ27">IFERROR(INDEX(Deposits!$A:$A,MATCH(1,($C27=Deposits!$E:$E)*('Daily Report'!GO$2=Deposits!$F:$F),0)),"")</f>
        <v/>
      </c>
      <c r="GR27" s="20" t="str">
        <f>IFERROR(SUMIFS(#REF!,#REF!,$C27,#REF!,GO$2),"0")</f>
        <v>0</v>
      </c>
      <c r="GS27" s="20" t="str">
        <f>IFERROR(SUMIFS(#REF!,#REF!,$C27,#REF!,GO$2),"0")</f>
        <v>0</v>
      </c>
      <c r="GT27" s="20">
        <f t="shared" si="25"/>
        <v>0</v>
      </c>
      <c r="GU27" s="20">
        <f>SUMIF($E$3:GT$3,GT$3,$E27:GT27)</f>
        <v>350.76</v>
      </c>
      <c r="GV27" s="8"/>
      <c r="GW27" s="20">
        <f>IFERROR(SUMIFS(Due!$D:$D,Due!$C:$C,$C27,Due!$A:$A,GW$2),0)</f>
        <v>0</v>
      </c>
      <c r="GX27" s="20">
        <f t="array" ref="GX27">IFERROR(SUMIFS(Deposits!$D:$D,Deposits!$E:$E,$C27,Deposits!$F:$F,GW$2),"0")</f>
        <v>0</v>
      </c>
      <c r="GY27" s="4" t="str" cm="1">
        <f t="array" ref="GY27">IFERROR(INDEX(Deposits!$A:$A,MATCH(1,($C27=Deposits!$E:$E)*('Daily Report'!GW$2=Deposits!$F:$F),0)),"")</f>
        <v/>
      </c>
      <c r="GZ27" s="20" t="str">
        <f>IFERROR(SUMIFS(#REF!,#REF!,$C27,#REF!,GW$2),"0")</f>
        <v>0</v>
      </c>
      <c r="HA27" s="20" t="str">
        <f>IFERROR(SUMIFS(#REF!,#REF!,$C27,#REF!,GW$2),"0")</f>
        <v>0</v>
      </c>
      <c r="HB27" s="20">
        <f t="shared" si="26"/>
        <v>0</v>
      </c>
      <c r="HC27" s="20">
        <f>SUMIF($E$3:HB$3,HB$3,$E27:HB27)</f>
        <v>350.76</v>
      </c>
      <c r="HD27" s="8"/>
      <c r="HE27" s="20">
        <f>IFERROR(SUMIFS(Due!$D:$D,Due!$C:$C,$C27,Due!$A:$A,HE$2),0)</f>
        <v>0</v>
      </c>
      <c r="HF27" s="20">
        <f t="array" ref="HF27">IFERROR(SUMIFS(Deposits!$D:$D,Deposits!$E:$E,$C27,Deposits!$F:$F,HE$2),"0")</f>
        <v>0</v>
      </c>
      <c r="HG27" s="4" t="str" cm="1">
        <f t="array" ref="HG27">IFERROR(INDEX(Deposits!$A:$A,MATCH(1,($C27=Deposits!$E:$E)*('Daily Report'!HE$2=Deposits!$F:$F),0)),"")</f>
        <v/>
      </c>
      <c r="HH27" s="20" t="str">
        <f>IFERROR(SUMIFS(#REF!,#REF!,$C27,#REF!,HE$2),"0")</f>
        <v>0</v>
      </c>
      <c r="HI27" s="20" t="str">
        <f>IFERROR(SUMIFS(#REF!,#REF!,$C27,#REF!,HE$2),"0")</f>
        <v>0</v>
      </c>
      <c r="HJ27" s="20">
        <f t="shared" si="27"/>
        <v>0</v>
      </c>
      <c r="HK27" s="20">
        <f>SUMIF($E$3:HJ$3,HJ$3,$E27:HJ27)</f>
        <v>350.76</v>
      </c>
      <c r="HL27" s="8"/>
      <c r="HM27" s="20">
        <f>IFERROR(SUMIFS(Due!$D:$D,Due!$C:$C,$C27,Due!$A:$A,HM$2),0)</f>
        <v>0</v>
      </c>
      <c r="HN27" s="20">
        <f t="array" ref="HN27">IFERROR(SUMIFS(Deposits!$D:$D,Deposits!$E:$E,$C27,Deposits!$F:$F,HM$2),"0")</f>
        <v>0</v>
      </c>
      <c r="HO27" s="4" t="str" cm="1">
        <f t="array" ref="HO27">IFERROR(INDEX(Deposits!$A:$A,MATCH(1,($C27=Deposits!$E:$E)*('Daily Report'!HM$2=Deposits!$F:$F),0)),"")</f>
        <v/>
      </c>
      <c r="HP27" s="20" t="str">
        <f>IFERROR(SUMIFS(#REF!,#REF!,$C27,#REF!,HM$2),"0")</f>
        <v>0</v>
      </c>
      <c r="HQ27" s="20" t="str">
        <f>IFERROR(SUMIFS(#REF!,#REF!,$C27,#REF!,HM$2),"0")</f>
        <v>0</v>
      </c>
      <c r="HR27" s="20">
        <f t="shared" si="28"/>
        <v>0</v>
      </c>
      <c r="HS27" s="20">
        <f>SUMIF($E$3:HR$3,HR$3,$E27:HR27)</f>
        <v>350.76</v>
      </c>
      <c r="HT27" s="8"/>
      <c r="HU27" s="20">
        <f>IFERROR(SUMIFS(Due!$D:$D,Due!$C:$C,$C27,Due!$A:$A,HU$2),0)</f>
        <v>0</v>
      </c>
      <c r="HV27" s="20">
        <f t="array" ref="HV27">IFERROR(SUMIFS(Deposits!$D:$D,Deposits!$E:$E,$C27,Deposits!$F:$F,HU$2),"0")</f>
        <v>0</v>
      </c>
      <c r="HW27" s="4" t="str" cm="1">
        <f t="array" ref="HW27">IFERROR(INDEX(Deposits!$A:$A,MATCH(1,($C27=Deposits!$E:$E)*('Daily Report'!HU$2=Deposits!$F:$F),0)),"")</f>
        <v/>
      </c>
      <c r="HX27" s="20" t="str">
        <f>IFERROR(SUMIFS(#REF!,#REF!,$C27,#REF!,HU$2),"0")</f>
        <v>0</v>
      </c>
      <c r="HY27" s="20" t="str">
        <f>IFERROR(SUMIFS(#REF!,#REF!,$C27,#REF!,HU$2),"0")</f>
        <v>0</v>
      </c>
      <c r="HZ27" s="20">
        <f t="shared" si="53"/>
        <v>0</v>
      </c>
      <c r="IA27" s="20">
        <f t="shared" si="54"/>
        <v>350.76</v>
      </c>
      <c r="IB27" s="8"/>
      <c r="IC27" s="20">
        <f>IFERROR(SUMIFS(Due!$D:$D,Due!$C:$C,$C27,Due!$A:$A,IC$2),0)</f>
        <v>0</v>
      </c>
      <c r="ID27" s="20">
        <f t="array" ref="ID27">IFERROR(SUMIFS(Deposits!$D:$D,Deposits!$E:$E,$C27,Deposits!$F:$F,IC$2),"0")</f>
        <v>0</v>
      </c>
      <c r="IE27" s="4" t="str" cm="1">
        <f t="array" ref="IE27">IFERROR(INDEX(Deposits!$A:$A,MATCH(1,($C27=Deposits!$E:$E)*('Daily Report'!IC$2=Deposits!$F:$F),0)),"")</f>
        <v/>
      </c>
      <c r="IF27" s="20" t="str">
        <f>IFERROR(SUMIFS(#REF!,#REF!,$C27,#REF!,IC$2),"0")</f>
        <v>0</v>
      </c>
      <c r="IG27" s="20" t="str">
        <f>IFERROR(SUMIFS(#REF!,#REF!,$C27,#REF!,IC$2),"0")</f>
        <v>0</v>
      </c>
      <c r="IH27" s="20">
        <f t="shared" si="33"/>
        <v>0</v>
      </c>
      <c r="II27" s="20">
        <f t="shared" si="30"/>
        <v>350.76</v>
      </c>
      <c r="IJ27" s="8"/>
      <c r="IK27" s="20">
        <f>IFERROR(SUMIFS(Due!$D:$D,Due!$C:$C,$C27,Due!$A:$A,IK$2),0)</f>
        <v>0</v>
      </c>
      <c r="IL27" s="20">
        <f t="array" ref="IL27">IFERROR(SUMIFS(Deposits!$D:$D,Deposits!$E:$E,$C27,Deposits!$F:$F,IK$2),"0")</f>
        <v>0</v>
      </c>
      <c r="IM27" s="4" t="str" cm="1">
        <f t="array" ref="IM27">IFERROR(INDEX(Deposits!$A:$A,MATCH(1,($C27=Deposits!$E:$E)*('Daily Report'!IK$2=Deposits!$F:$F),0)),"")</f>
        <v/>
      </c>
      <c r="IN27" s="20" t="str">
        <f>IFERROR(SUMIFS(#REF!,#REF!,$C27,#REF!,IK$2),"0")</f>
        <v>0</v>
      </c>
      <c r="IO27" s="20" t="str">
        <f>IFERROR(SUMIFS(#REF!,#REF!,$C27,#REF!,IK$2),"0")</f>
        <v>0</v>
      </c>
      <c r="IP27" s="20">
        <f t="shared" si="34"/>
        <v>0</v>
      </c>
      <c r="IQ27" s="20">
        <f t="shared" si="31"/>
        <v>350.76</v>
      </c>
    </row>
    <row r="28" spans="1:251" ht="15.75" customHeight="1" x14ac:dyDescent="0.3">
      <c r="A28" s="2">
        <v>25</v>
      </c>
      <c r="B28" s="38">
        <v>37491</v>
      </c>
      <c r="C28" s="38">
        <v>37491</v>
      </c>
      <c r="D28" s="8"/>
      <c r="E28" s="20">
        <f>IFERROR(SUMIFS(Due!$D:$D,Due!$C:$C,$C28,Due!$A:$A,E$2),0)</f>
        <v>0</v>
      </c>
      <c r="F28" s="20">
        <f>IFERROR(SUMIFS(Deposits!$D:$D,Deposits!$E:$E,$C28,Deposits!$F:$F,E$2),"0")</f>
        <v>0</v>
      </c>
      <c r="G28" s="4" t="str" cm="1">
        <f t="array" ref="G28">IFERROR(INDEX(Deposits!$A:$A,MATCH(1,($C28=Deposits!$E:$E)*('Daily Report'!E$2=Deposits!$F:$F),0)),"")</f>
        <v/>
      </c>
      <c r="H28" s="20" t="str">
        <f>IFERROR(SUMIFS(#REF!,#REF!,$C28,#REF!,E$2),"0")</f>
        <v>0</v>
      </c>
      <c r="I28" s="20" t="str">
        <f>IFERROR(SUMIFS(#REF!,#REF!,$C28,#REF!,E$2),"0")</f>
        <v>0</v>
      </c>
      <c r="J28" s="20">
        <f t="shared" si="0"/>
        <v>0</v>
      </c>
      <c r="K28" s="20">
        <f t="shared" si="1"/>
        <v>0</v>
      </c>
      <c r="L28" s="8"/>
      <c r="M28" s="20">
        <f>IFERROR(SUMIFS(Due!$D:$D,Due!$C:$C,$C28,Due!$A:$A,M$2),0)</f>
        <v>0</v>
      </c>
      <c r="N28" s="20">
        <f t="array" ref="N28">IFERROR(SUMIFS(Deposits!$D:$D,Deposits!$E:$E,$C28,Deposits!$F:$F,M$2),"0")</f>
        <v>0</v>
      </c>
      <c r="O28" s="4" t="str" cm="1">
        <f t="array" ref="O28">IFERROR(INDEX(Deposits!$A:$A,MATCH(1,($C28=Deposits!$E:$E)*('Daily Report'!M$2=Deposits!$F:$F),0)),"")</f>
        <v/>
      </c>
      <c r="P28" s="20" t="str">
        <f>IFERROR(SUMIFS(#REF!,#REF!,$C28,#REF!,M$2),"0")</f>
        <v>0</v>
      </c>
      <c r="Q28" s="20" t="str">
        <f>IFERROR(SUMIFS(#REF!,#REF!,$C28,#REF!,M$2),"0")</f>
        <v>0</v>
      </c>
      <c r="R28" s="20">
        <f t="shared" si="2"/>
        <v>0</v>
      </c>
      <c r="S28" s="20">
        <f>SUMIF($E$3:R$3,R$3,$E28:R28)</f>
        <v>0</v>
      </c>
      <c r="T28" s="8"/>
      <c r="U28" s="20">
        <f>IFERROR(SUMIFS(Due!$D:$D,Due!$C:$C,$C28,Due!$A:$A,U$2),0)</f>
        <v>0</v>
      </c>
      <c r="V28" s="20">
        <f t="array" ref="V28">IFERROR(SUMIFS(Deposits!$D:$D,Deposits!$E:$E,$C28,Deposits!$F:$F,U$2),"0")</f>
        <v>0</v>
      </c>
      <c r="W28" s="4" t="str" cm="1">
        <f t="array" ref="W28">IFERROR(INDEX(Deposits!$A:$A,MATCH(1,($C28=Deposits!$E:$E)*('Daily Report'!U$2=Deposits!$F:$F),0)),"")</f>
        <v/>
      </c>
      <c r="X28" s="20" t="str">
        <f>IFERROR(SUMIFS(#REF!,#REF!,$C28,#REF!,U$2),"0")</f>
        <v>0</v>
      </c>
      <c r="Y28" s="20" t="str">
        <f>IFERROR(SUMIFS(#REF!,#REF!,$C28,#REF!,U$2),"0")</f>
        <v>0</v>
      </c>
      <c r="Z28" s="20">
        <f t="shared" si="3"/>
        <v>0</v>
      </c>
      <c r="AA28" s="20">
        <f>SUMIF($E$3:Z$3,Z$3,$E28:Z28)</f>
        <v>0</v>
      </c>
      <c r="AB28" s="8"/>
      <c r="AC28" s="20">
        <f>IFERROR(SUMIFS(Due!$D:$D,Due!$C:$C,$C28,Due!$A:$A,AC$2),0)</f>
        <v>0</v>
      </c>
      <c r="AD28" s="20">
        <f t="array" ref="AD28">IFERROR(SUMIFS(Deposits!$D:$D,Deposits!$E:$E,$C28,Deposits!$F:$F,AC$2),"0")</f>
        <v>0</v>
      </c>
      <c r="AE28" s="4" t="str" cm="1">
        <f t="array" ref="AE28">IFERROR(INDEX(Deposits!$A:$A,MATCH(1,($C28=Deposits!$E:$E)*('Daily Report'!AC$2=Deposits!$F:$F),0)),"")</f>
        <v/>
      </c>
      <c r="AF28" s="20" t="str">
        <f>IFERROR(SUMIFS(#REF!,#REF!,$C28,#REF!,AC$2),"0")</f>
        <v>0</v>
      </c>
      <c r="AG28" s="20" t="str">
        <f>IFERROR(SUMIFS(#REF!,#REF!,$C28,#REF!,AC$2),"0")</f>
        <v>0</v>
      </c>
      <c r="AH28" s="20">
        <f t="shared" si="4"/>
        <v>0</v>
      </c>
      <c r="AI28" s="20">
        <f>SUMIF($E$3:AH$3,AH$3,$E28:AH28)</f>
        <v>0</v>
      </c>
      <c r="AJ28" s="8"/>
      <c r="AK28" s="20">
        <f>IFERROR(SUMIFS(Due!$D:$D,Due!$C:$C,$C28,Due!$A:$A,AK$2),0)</f>
        <v>0</v>
      </c>
      <c r="AL28" s="20">
        <f t="array" ref="AL28">IFERROR(SUMIFS(Deposits!$D:$D,Deposits!$E:$E,$C28,Deposits!$F:$F,AK$2),"0")</f>
        <v>0</v>
      </c>
      <c r="AM28" s="4" t="str" cm="1">
        <f t="array" ref="AM28">IFERROR(INDEX(Deposits!$A:$A,MATCH(1,($C28=Deposits!$E:$E)*('Daily Report'!AK$2=Deposits!$F:$F),0)),"")</f>
        <v/>
      </c>
      <c r="AN28" s="20" t="str">
        <f>IFERROR(SUMIFS(#REF!,#REF!,$C28,#REF!,AK$2),"0")</f>
        <v>0</v>
      </c>
      <c r="AO28" s="20" t="str">
        <f>IFERROR(SUMIFS(#REF!,#REF!,$C28,#REF!,AK$2),"0")</f>
        <v>0</v>
      </c>
      <c r="AP28" s="20">
        <f t="shared" si="5"/>
        <v>0</v>
      </c>
      <c r="AQ28" s="20">
        <f>SUMIF($E$3:AP$3,AP$3,$E28:AP28)</f>
        <v>0</v>
      </c>
      <c r="AR28" s="8"/>
      <c r="AS28" s="20">
        <f>IFERROR(SUMIFS(Due!$D:$D,Due!$C:$C,$C28,Due!$A:$A,AS$2),0)</f>
        <v>0</v>
      </c>
      <c r="AT28" s="20">
        <f t="array" ref="AT28">IFERROR(SUMIFS(Deposits!$D:$D,Deposits!$E:$E,$C28,Deposits!$F:$F,AS$2),"0")</f>
        <v>0</v>
      </c>
      <c r="AU28" s="4" t="str" cm="1">
        <f t="array" ref="AU28">IFERROR(INDEX(Deposits!$A:$A,MATCH(1,($C28=Deposits!$E:$E)*('Daily Report'!AS$2=Deposits!$F:$F),0)),"")</f>
        <v/>
      </c>
      <c r="AV28" s="20" t="str">
        <f>IFERROR(SUMIFS(#REF!,#REF!,$C28,#REF!,AS$2),"0")</f>
        <v>0</v>
      </c>
      <c r="AW28" s="20" t="str">
        <f>IFERROR(SUMIFS(#REF!,#REF!,$C28,#REF!,AS$2),"0")</f>
        <v>0</v>
      </c>
      <c r="AX28" s="20">
        <f t="shared" si="6"/>
        <v>0</v>
      </c>
      <c r="AY28" s="20">
        <f>SUMIF($E$3:AX$3,AX$3,$E28:AX28)</f>
        <v>0</v>
      </c>
      <c r="AZ28" s="8"/>
      <c r="BA28" s="20">
        <f>IFERROR(SUMIFS(Due!$D:$D,Due!$C:$C,$C28,Due!$A:$A,BA$2),0)</f>
        <v>0</v>
      </c>
      <c r="BB28" s="20">
        <f t="array" ref="BB28">IFERROR(SUMIFS(Deposits!$D:$D,Deposits!$E:$E,$C28,Deposits!$F:$F,BA$2),"0")</f>
        <v>0</v>
      </c>
      <c r="BC28" s="4" t="str" cm="1">
        <f t="array" ref="BC28">IFERROR(INDEX(Deposits!$A:$A,MATCH(1,($C28=Deposits!$E:$E)*('Daily Report'!BA$2=Deposits!$F:$F),0)),"")</f>
        <v/>
      </c>
      <c r="BD28" s="20" t="str">
        <f>IFERROR(SUMIFS(#REF!,#REF!,$C28,#REF!,BA$2),"0")</f>
        <v>0</v>
      </c>
      <c r="BE28" s="20" t="str">
        <f>IFERROR(SUMIFS(#REF!,#REF!,$C28,#REF!,BA$2),"0")</f>
        <v>0</v>
      </c>
      <c r="BF28" s="20">
        <f t="shared" si="7"/>
        <v>0</v>
      </c>
      <c r="BG28" s="20">
        <f>SUMIF($E$3:BF$3,BF$3,$E28:BF28)</f>
        <v>0</v>
      </c>
      <c r="BH28" s="8"/>
      <c r="BI28" s="20">
        <f>IFERROR(SUMIFS(Due!$D:$D,Due!$C:$C,$C28,Due!$A:$A,BI$2),0)</f>
        <v>0</v>
      </c>
      <c r="BJ28" s="20">
        <f t="array" ref="BJ28">IFERROR(SUMIFS(Deposits!$D:$D,Deposits!$E:$E,$C28,Deposits!$F:$F,BI$2),"0")</f>
        <v>0</v>
      </c>
      <c r="BK28" s="4" t="str" cm="1">
        <f t="array" ref="BK28">IFERROR(INDEX(Deposits!$A:$A,MATCH(1,($C28=Deposits!$E:$E)*('Daily Report'!BI$2=Deposits!$F:$F),0)),"")</f>
        <v/>
      </c>
      <c r="BL28" s="20" t="str">
        <f>IFERROR(SUMIFS(#REF!,#REF!,$C28,#REF!,BI$2),"0")</f>
        <v>0</v>
      </c>
      <c r="BM28" s="20" t="str">
        <f>IFERROR(SUMIFS(#REF!,#REF!,$C28,#REF!,BI$2),"0")</f>
        <v>0</v>
      </c>
      <c r="BN28" s="20">
        <f t="shared" si="8"/>
        <v>0</v>
      </c>
      <c r="BO28" s="20">
        <f>SUMIF($E$3:BN$3,BN$3,$E28:BN28)</f>
        <v>0</v>
      </c>
      <c r="BP28" s="8"/>
      <c r="BQ28" s="20">
        <f>IFERROR(SUMIFS(Due!$D:$D,Due!$C:$C,$C28,Due!$A:$A,BQ$2),0)</f>
        <v>0</v>
      </c>
      <c r="BR28" s="20">
        <f t="array" ref="BR28">IFERROR(SUMIFS(Deposits!$D:$D,Deposits!$E:$E,$C28,Deposits!$F:$F,BQ$2),"0")</f>
        <v>0</v>
      </c>
      <c r="BS28" s="4" t="str" cm="1">
        <f t="array" ref="BS28">IFERROR(INDEX(Deposits!$A:$A,MATCH(1,($C28=Deposits!$E:$E)*('Daily Report'!BQ$2=Deposits!$F:$F),0)),"")</f>
        <v/>
      </c>
      <c r="BT28" s="20" t="str">
        <f>IFERROR(SUMIFS(#REF!,#REF!,$C28,#REF!,BQ$2),"0")</f>
        <v>0</v>
      </c>
      <c r="BU28" s="20" t="str">
        <f>IFERROR(SUMIFS(#REF!,#REF!,$C28,#REF!,BQ$2),"0")</f>
        <v>0</v>
      </c>
      <c r="BV28" s="20">
        <f t="shared" si="9"/>
        <v>0</v>
      </c>
      <c r="BW28" s="20">
        <f>SUMIF($E$3:BV$3,BV$3,$E28:BV28)</f>
        <v>0</v>
      </c>
      <c r="BX28" s="8"/>
      <c r="BY28" s="20">
        <f>IFERROR(SUMIFS(Due!$D:$D,Due!$C:$C,$C28,Due!$A:$A,BY$2),0)</f>
        <v>483.96</v>
      </c>
      <c r="BZ28" s="20">
        <f t="array" ref="BZ28">IFERROR(SUMIFS(Deposits!$D:$D,Deposits!$E:$E,$C28,Deposits!$F:$F,BY$2),"0")</f>
        <v>0</v>
      </c>
      <c r="CA28" s="4" t="str" cm="1">
        <f t="array" ref="CA28">IFERROR(INDEX(Deposits!$A:$A,MATCH(1,($C28=Deposits!$E:$E)*('Daily Report'!BY$2=Deposits!$F:$F),0)),"")</f>
        <v/>
      </c>
      <c r="CB28" s="20" t="str">
        <f>IFERROR(SUMIFS(#REF!,#REF!,$C28,#REF!,BY$2),"0")</f>
        <v>0</v>
      </c>
      <c r="CC28" s="20" t="str">
        <f>IFERROR(SUMIFS(#REF!,#REF!,$C28,#REF!,BY$2),"0")</f>
        <v>0</v>
      </c>
      <c r="CD28" s="20">
        <f t="shared" si="10"/>
        <v>483.96</v>
      </c>
      <c r="CE28" s="20">
        <f>SUMIF($E$3:CD$3,CD$3,$E28:CD28)</f>
        <v>483.96</v>
      </c>
      <c r="CF28" s="8"/>
      <c r="CG28" s="20">
        <f>IFERROR(SUMIFS(Due!$D:$D,Due!$C:$C,$C28,Due!$A:$A,CG$2),0)</f>
        <v>0</v>
      </c>
      <c r="CH28" s="20">
        <f t="array" ref="CH28">IFERROR(SUMIFS(Deposits!$D:$D,Deposits!$E:$E,$C28,Deposits!$F:$F,CG$2),"0")</f>
        <v>0</v>
      </c>
      <c r="CI28" s="4" t="str" cm="1">
        <f t="array" ref="CI28">IFERROR(INDEX(Deposits!$A:$A,MATCH(1,($C28=Deposits!$E:$E)*('Daily Report'!CG$2=Deposits!$F:$F),0)),"")</f>
        <v/>
      </c>
      <c r="CJ28" s="20" t="str">
        <f>IFERROR(SUMIFS(#REF!,#REF!,$C28,#REF!,CG$2),"0")</f>
        <v>0</v>
      </c>
      <c r="CK28" s="20" t="str">
        <f>IFERROR(SUMIFS(#REF!,#REF!,$C28,#REF!,CG$2),"0")</f>
        <v>0</v>
      </c>
      <c r="CL28" s="20">
        <f t="shared" si="11"/>
        <v>0</v>
      </c>
      <c r="CM28" s="20">
        <f>SUMIF($E$3:CL$3,CL$3,$E28:CL28)</f>
        <v>483.96</v>
      </c>
      <c r="CN28" s="8"/>
      <c r="CO28" s="20">
        <f>IFERROR(SUMIFS(Due!$D:$D,Due!$C:$C,$C28,Due!$A:$A,CO$2),0)</f>
        <v>0</v>
      </c>
      <c r="CP28" s="20">
        <f t="array" ref="CP28">IFERROR(SUMIFS(Deposits!$D:$D,Deposits!$E:$E,$C28,Deposits!$F:$F,CO$2),"0")</f>
        <v>0</v>
      </c>
      <c r="CQ28" s="4" t="str" cm="1">
        <f t="array" ref="CQ28">IFERROR(INDEX(Deposits!$A:$A,MATCH(1,($C28=Deposits!$E:$E)*('Daily Report'!CO$2=Deposits!$F:$F),0)),"")</f>
        <v/>
      </c>
      <c r="CR28" s="20" t="str">
        <f>IFERROR(SUMIFS(#REF!,#REF!,$C28,#REF!,CO$2),"0")</f>
        <v>0</v>
      </c>
      <c r="CS28" s="20" t="str">
        <f>IFERROR(SUMIFS(#REF!,#REF!,$C28,#REF!,CO$2),"0")</f>
        <v>0</v>
      </c>
      <c r="CT28" s="20">
        <f t="shared" si="12"/>
        <v>0</v>
      </c>
      <c r="CU28" s="20">
        <f>SUMIF($E$3:CT$3,CT$3,$E28:CT28)</f>
        <v>483.96</v>
      </c>
      <c r="CV28" s="8"/>
      <c r="CW28" s="20">
        <f>IFERROR(SUMIFS(Due!$D:$D,Due!$C:$C,$C28,Due!$A:$A,CW$2),0)</f>
        <v>0</v>
      </c>
      <c r="CX28" s="20">
        <f t="array" ref="CX28">IFERROR(SUMIFS(Deposits!$D:$D,Deposits!$E:$E,$C28,Deposits!$F:$F,CW$2),"0")</f>
        <v>0</v>
      </c>
      <c r="CY28" s="4" t="str" cm="1">
        <f t="array" ref="CY28">IFERROR(INDEX(Deposits!$A:$A,MATCH(1,($C28=Deposits!$E:$E)*('Daily Report'!CW$2=Deposits!$F:$F),0)),"")</f>
        <v/>
      </c>
      <c r="CZ28" s="20" t="str">
        <f>IFERROR(SUMIFS(#REF!,#REF!,$C28,#REF!,CW$2),"0")</f>
        <v>0</v>
      </c>
      <c r="DA28" s="20" t="str">
        <f>IFERROR(SUMIFS(#REF!,#REF!,$C28,#REF!,CW$2),"0")</f>
        <v>0</v>
      </c>
      <c r="DB28" s="20">
        <f t="shared" si="13"/>
        <v>0</v>
      </c>
      <c r="DC28" s="20">
        <f>SUMIF($E$3:DB$3,DB$3,$E28:DB28)</f>
        <v>483.96</v>
      </c>
      <c r="DD28" s="8"/>
      <c r="DE28" s="20">
        <f>IFERROR(SUMIFS(Due!$D:$D,Due!$C:$C,$C28,Due!$A:$A,DE$2),0)</f>
        <v>0</v>
      </c>
      <c r="DF28" s="20">
        <f t="array" ref="DF28">IFERROR(SUMIFS(Deposits!$D:$D,Deposits!$E:$E,$C28,Deposits!$F:$F,DE$2),"0")</f>
        <v>0</v>
      </c>
      <c r="DG28" s="4" t="str" cm="1">
        <f t="array" ref="DG28">IFERROR(INDEX(Deposits!$A:$A,MATCH(1,($C28=Deposits!$E:$E)*('Daily Report'!DE$2=Deposits!$F:$F),0)),"")</f>
        <v/>
      </c>
      <c r="DH28" s="20" t="str">
        <f>IFERROR(SUMIFS(#REF!,#REF!,$C28,#REF!,DE$2),"0")</f>
        <v>0</v>
      </c>
      <c r="DI28" s="20" t="str">
        <f>IFERROR(SUMIFS(#REF!,#REF!,$C28,#REF!,DE$2),"0")</f>
        <v>0</v>
      </c>
      <c r="DJ28" s="20">
        <f t="shared" si="14"/>
        <v>0</v>
      </c>
      <c r="DK28" s="20">
        <f>SUMIF($E$3:DJ$3,DJ$3,$E28:DJ28)</f>
        <v>483.96</v>
      </c>
      <c r="DL28" s="8"/>
      <c r="DM28" s="20">
        <f>IFERROR(SUMIFS(Due!$D:$D,Due!$C:$C,$C28,Due!$A:$A,DM$2),0)</f>
        <v>0</v>
      </c>
      <c r="DN28" s="20">
        <f t="array" ref="DN28">IFERROR(SUMIFS(Deposits!$D:$D,Deposits!$E:$E,$C28,Deposits!$F:$F,DM$2),"0")</f>
        <v>0</v>
      </c>
      <c r="DO28" s="4" t="str" cm="1">
        <f t="array" ref="DO28">IFERROR(INDEX(Deposits!$A:$A,MATCH(1,($C28=Deposits!$E:$E)*('Daily Report'!DM$2=Deposits!$F:$F),0)),"")</f>
        <v/>
      </c>
      <c r="DP28" s="20" t="str">
        <f>IFERROR(SUMIFS(#REF!,#REF!,$C28,#REF!,DM$2),"0")</f>
        <v>0</v>
      </c>
      <c r="DQ28" s="20" t="str">
        <f>IFERROR(SUMIFS(#REF!,#REF!,$C28,#REF!,DM$2),"0")</f>
        <v>0</v>
      </c>
      <c r="DR28" s="20">
        <f t="shared" si="15"/>
        <v>0</v>
      </c>
      <c r="DS28" s="20">
        <f>SUMIF($E$3:DR$3,DR$3,$E28:DR28)</f>
        <v>483.96</v>
      </c>
      <c r="DT28" s="8"/>
      <c r="DU28" s="20">
        <f>IFERROR(SUMIFS(Due!$D:$D,Due!$C:$C,$C28,Due!$A:$A,DU$2),0)</f>
        <v>0</v>
      </c>
      <c r="DV28" s="20">
        <f t="array" ref="DV28">IFERROR(SUMIFS(Deposits!$D:$D,Deposits!$E:$E,$C28,Deposits!$F:$F,DU$2),"0")</f>
        <v>0</v>
      </c>
      <c r="DW28" s="4" t="str" cm="1">
        <f t="array" ref="DW28">IFERROR(INDEX(Deposits!$A:$A,MATCH(1,($C28=Deposits!$E:$E)*('Daily Report'!DU$2=Deposits!$F:$F),0)),"")</f>
        <v/>
      </c>
      <c r="DX28" s="20" t="str">
        <f>IFERROR(SUMIFS(#REF!,#REF!,$C28,#REF!,DU$2),"0")</f>
        <v>0</v>
      </c>
      <c r="DY28" s="20" t="str">
        <f>IFERROR(SUMIFS(#REF!,#REF!,$C28,#REF!,DU$2),"0")</f>
        <v>0</v>
      </c>
      <c r="DZ28" s="20">
        <f t="shared" si="16"/>
        <v>0</v>
      </c>
      <c r="EA28" s="20">
        <f>SUMIF($E$3:DZ$3,DZ$3,$E28:DZ28)</f>
        <v>483.96</v>
      </c>
      <c r="EB28" s="8"/>
      <c r="EC28" s="20">
        <f>IFERROR(SUMIFS(Due!$D:$D,Due!$C:$C,$C28,Due!$A:$A,EC$2),0)</f>
        <v>0</v>
      </c>
      <c r="ED28" s="20">
        <f t="array" ref="ED28">IFERROR(SUMIFS(Deposits!$D:$D,Deposits!$E:$E,$C28,Deposits!$F:$F,EC$2),"0")</f>
        <v>0</v>
      </c>
      <c r="EE28" s="4" t="str" cm="1">
        <f t="array" ref="EE28">IFERROR(INDEX(Deposits!$A:$A,MATCH(1,($C28=Deposits!$E:$E)*('Daily Report'!EC$2=Deposits!$F:$F),0)),"")</f>
        <v/>
      </c>
      <c r="EF28" s="20" t="str">
        <f>IFERROR(SUMIFS(#REF!,#REF!,$C28,#REF!,EC$2),"0")</f>
        <v>0</v>
      </c>
      <c r="EG28" s="20" t="str">
        <f>IFERROR(SUMIFS(#REF!,#REF!,$C28,#REF!,EC$2),"0")</f>
        <v>0</v>
      </c>
      <c r="EH28" s="20">
        <f t="shared" si="17"/>
        <v>0</v>
      </c>
      <c r="EI28" s="20">
        <f>SUMIF($E$3:EH$3,EH$3,$E28:EH28)</f>
        <v>483.96</v>
      </c>
      <c r="EJ28" s="8"/>
      <c r="EK28" s="20">
        <f>IFERROR(SUMIFS(Due!$D:$D,Due!$C:$C,$C28,Due!$A:$A,EK$2),0)</f>
        <v>0</v>
      </c>
      <c r="EL28" s="20">
        <f t="array" ref="EL28">IFERROR(SUMIFS(Deposits!$D:$D,Deposits!$E:$E,$C28,Deposits!$F:$F,EK$2),"0")</f>
        <v>0</v>
      </c>
      <c r="EM28" s="4" t="str" cm="1">
        <f t="array" ref="EM28">IFERROR(INDEX(Deposits!$A:$A,MATCH(1,($C28=Deposits!$E:$E)*('Daily Report'!EK$2=Deposits!$F:$F),0)),"")</f>
        <v/>
      </c>
      <c r="EN28" s="20" t="str">
        <f>IFERROR(SUMIFS(#REF!,#REF!,$C28,#REF!,EK$2),"0")</f>
        <v>0</v>
      </c>
      <c r="EO28" s="20" t="str">
        <f>IFERROR(SUMIFS(#REF!,#REF!,$C28,#REF!,EK$2),"0")</f>
        <v>0</v>
      </c>
      <c r="EP28" s="20">
        <f t="shared" si="18"/>
        <v>0</v>
      </c>
      <c r="EQ28" s="20">
        <f>SUMIF($E$3:EP$3,EP$3,$E28:EP28)</f>
        <v>483.96</v>
      </c>
      <c r="ER28" s="8"/>
      <c r="ES28" s="20">
        <f>IFERROR(SUMIFS(Due!$D:$D,Due!$C:$C,$C28,Due!$A:$A,ES$2),0)</f>
        <v>0</v>
      </c>
      <c r="ET28" s="20">
        <f t="array" ref="ET28">IFERROR(SUMIFS(Deposits!$D:$D,Deposits!$E:$E,$C28,Deposits!$F:$F,ES$2),"0")</f>
        <v>0</v>
      </c>
      <c r="EU28" s="4" t="str" cm="1">
        <f t="array" ref="EU28">IFERROR(INDEX(Deposits!$A:$A,MATCH(1,($C28=Deposits!$E:$E)*('Daily Report'!ES$2=Deposits!$F:$F),0)),"")</f>
        <v/>
      </c>
      <c r="EV28" s="20" t="str">
        <f>IFERROR(SUMIFS(#REF!,#REF!,$C28,#REF!,ES$2),"0")</f>
        <v>0</v>
      </c>
      <c r="EW28" s="20" t="str">
        <f>IFERROR(SUMIFS(#REF!,#REF!,$C28,#REF!,ES$2),"0")</f>
        <v>0</v>
      </c>
      <c r="EX28" s="20">
        <f t="shared" si="19"/>
        <v>0</v>
      </c>
      <c r="EY28" s="20">
        <f>SUMIF($E$3:EX$3,EX$3,$E28:EX28)</f>
        <v>483.96</v>
      </c>
      <c r="EZ28" s="8"/>
      <c r="FA28" s="20">
        <f>IFERROR(SUMIFS(Due!$D:$D,Due!$C:$C,$C28,Due!$A:$A,FA$2),0)</f>
        <v>0</v>
      </c>
      <c r="FB28" s="20">
        <f t="array" ref="FB28">IFERROR(SUMIFS(Deposits!$D:$D,Deposits!$E:$E,$C28,Deposits!$F:$F,FA$2),"0")</f>
        <v>0</v>
      </c>
      <c r="FC28" s="4" t="str" cm="1">
        <f t="array" ref="FC28">IFERROR(INDEX(Deposits!$A:$A,MATCH(1,($C28=Deposits!$E:$E)*('Daily Report'!FA$2=Deposits!$F:$F),0)),"")</f>
        <v/>
      </c>
      <c r="FD28" s="20" t="str">
        <f>IFERROR(SUMIFS(#REF!,#REF!,$C28,#REF!,FA$2),"0")</f>
        <v>0</v>
      </c>
      <c r="FE28" s="20" t="str">
        <f>IFERROR(SUMIFS(#REF!,#REF!,$C28,#REF!,FA$2),"0")</f>
        <v>0</v>
      </c>
      <c r="FF28" s="20">
        <f t="shared" si="20"/>
        <v>0</v>
      </c>
      <c r="FG28" s="20">
        <f>SUMIF($E$3:FF$3,FF$3,$E28:FF28)</f>
        <v>483.96</v>
      </c>
      <c r="FH28" s="8"/>
      <c r="FI28" s="20">
        <f>IFERROR(SUMIFS(Due!$D:$D,Due!$C:$C,$C28,Due!$A:$A,FI$2),0)</f>
        <v>0</v>
      </c>
      <c r="FJ28" s="20">
        <f t="array" ref="FJ28">IFERROR(SUMIFS(Deposits!$D:$D,Deposits!$E:$E,$C28,Deposits!$F:$F,FI$2),"0")</f>
        <v>0</v>
      </c>
      <c r="FK28" s="4" t="str" cm="1">
        <f t="array" ref="FK28">IFERROR(INDEX(Deposits!$A:$A,MATCH(1,($C28=Deposits!$E:$E)*('Daily Report'!FI$2=Deposits!$F:$F),0)),"")</f>
        <v/>
      </c>
      <c r="FL28" s="20" t="str">
        <f>IFERROR(SUMIFS(#REF!,#REF!,$C28,#REF!,FI$2),"0")</f>
        <v>0</v>
      </c>
      <c r="FM28" s="20" t="str">
        <f>IFERROR(SUMIFS(#REF!,#REF!,$C28,#REF!,FI$2),"0")</f>
        <v>0</v>
      </c>
      <c r="FN28" s="20">
        <f t="shared" si="21"/>
        <v>0</v>
      </c>
      <c r="FO28" s="20">
        <f>SUMIF($E$3:FN$3,FN$3,$E28:FN28)</f>
        <v>483.96</v>
      </c>
      <c r="FP28" s="8"/>
      <c r="FQ28" s="20">
        <f>IFERROR(SUMIFS(Due!$D:$D,Due!$C:$C,$C28,Due!$A:$A,FQ$2),0)</f>
        <v>0</v>
      </c>
      <c r="FR28" s="20">
        <f t="array" ref="FR28">IFERROR(SUMIFS(Deposits!$D:$D,Deposits!$E:$E,$C28,Deposits!$F:$F,FQ$2),"0")</f>
        <v>0</v>
      </c>
      <c r="FS28" s="4" t="str" cm="1">
        <f t="array" ref="FS28">IFERROR(INDEX(Deposits!$A:$A,MATCH(1,($C28=Deposits!$E:$E)*('Daily Report'!FQ$2=Deposits!$F:$F),0)),"")</f>
        <v/>
      </c>
      <c r="FT28" s="20" t="str">
        <f>IFERROR(SUMIFS(#REF!,#REF!,$C28,#REF!,FQ$2),"0")</f>
        <v>0</v>
      </c>
      <c r="FU28" s="20" t="str">
        <f>IFERROR(SUMIFS(#REF!,#REF!,$C28,#REF!,FQ$2),"0")</f>
        <v>0</v>
      </c>
      <c r="FV28" s="20">
        <f t="shared" si="22"/>
        <v>0</v>
      </c>
      <c r="FW28" s="20">
        <f>SUMIF($E$3:FV$3,FV$3,$E28:FV28)</f>
        <v>483.96</v>
      </c>
      <c r="FX28" s="8"/>
      <c r="FY28" s="20">
        <f>IFERROR(SUMIFS(Due!$D:$D,Due!$C:$C,$C28,Due!$A:$A,FY$2),0)</f>
        <v>0</v>
      </c>
      <c r="FZ28" s="20">
        <f t="array" ref="FZ28">IFERROR(SUMIFS(Deposits!$D:$D,Deposits!$E:$E,$C28,Deposits!$F:$F,FY$2),"0")</f>
        <v>0</v>
      </c>
      <c r="GA28" s="4" t="str" cm="1">
        <f t="array" ref="GA28">IFERROR(INDEX(Deposits!$A:$A,MATCH(1,($C28=Deposits!$E:$E)*('Daily Report'!FY$2=Deposits!$F:$F),0)),"")</f>
        <v/>
      </c>
      <c r="GB28" s="20" t="str">
        <f>IFERROR(SUMIFS(#REF!,#REF!,$C28,#REF!,FY$2),"0")</f>
        <v>0</v>
      </c>
      <c r="GC28" s="20" t="str">
        <f>IFERROR(SUMIFS(#REF!,#REF!,$C28,#REF!,FY$2),"0")</f>
        <v>0</v>
      </c>
      <c r="GD28" s="20">
        <f t="shared" si="23"/>
        <v>0</v>
      </c>
      <c r="GE28" s="20">
        <f>SUMIF($E$3:GD$3,GD$3,$E28:GD28)</f>
        <v>483.96</v>
      </c>
      <c r="GF28" s="8"/>
      <c r="GG28" s="20">
        <f>IFERROR(SUMIFS(Due!$D:$D,Due!$C:$C,$C28,Due!$A:$A,GG$2),0)</f>
        <v>0</v>
      </c>
      <c r="GH28" s="20">
        <f t="array" ref="GH28">IFERROR(SUMIFS(Deposits!$D:$D,Deposits!$E:$E,$C28,Deposits!$F:$F,GG$2),"0")</f>
        <v>0</v>
      </c>
      <c r="GI28" s="4" t="str" cm="1">
        <f t="array" ref="GI28">IFERROR(INDEX(Deposits!$A:$A,MATCH(1,($C28=Deposits!$E:$E)*('Daily Report'!GG$2=Deposits!$F:$F),0)),"")</f>
        <v/>
      </c>
      <c r="GJ28" s="20" t="str">
        <f>IFERROR(SUMIFS(#REF!,#REF!,$C28,#REF!,GG$2),"0")</f>
        <v>0</v>
      </c>
      <c r="GK28" s="20" t="str">
        <f>IFERROR(SUMIFS(#REF!,#REF!,$C28,#REF!,GG$2),"0")</f>
        <v>0</v>
      </c>
      <c r="GL28" s="20">
        <f t="shared" si="24"/>
        <v>0</v>
      </c>
      <c r="GM28" s="20">
        <f>SUMIF($E$3:GL$3,GL$3,$E28:GL28)</f>
        <v>483.96</v>
      </c>
      <c r="GN28" s="8"/>
      <c r="GO28" s="20">
        <f>IFERROR(SUMIFS(Due!$D:$D,Due!$C:$C,$C28,Due!$A:$A,GO$2),0)</f>
        <v>0</v>
      </c>
      <c r="GP28" s="20">
        <f t="array" ref="GP28">IFERROR(SUMIFS(Deposits!$D:$D,Deposits!$E:$E,$C28,Deposits!$F:$F,GO$2),"0")</f>
        <v>0</v>
      </c>
      <c r="GQ28" s="4" t="str" cm="1">
        <f t="array" ref="GQ28">IFERROR(INDEX(Deposits!$A:$A,MATCH(1,($C28=Deposits!$E:$E)*('Daily Report'!GO$2=Deposits!$F:$F),0)),"")</f>
        <v/>
      </c>
      <c r="GR28" s="20" t="str">
        <f>IFERROR(SUMIFS(#REF!,#REF!,$C28,#REF!,GO$2),"0")</f>
        <v>0</v>
      </c>
      <c r="GS28" s="20" t="str">
        <f>IFERROR(SUMIFS(#REF!,#REF!,$C28,#REF!,GO$2),"0")</f>
        <v>0</v>
      </c>
      <c r="GT28" s="20">
        <f t="shared" si="25"/>
        <v>0</v>
      </c>
      <c r="GU28" s="20">
        <f>SUMIF($E$3:GT$3,GT$3,$E28:GT28)</f>
        <v>483.96</v>
      </c>
      <c r="GV28" s="8"/>
      <c r="GW28" s="20">
        <f>IFERROR(SUMIFS(Due!$D:$D,Due!$C:$C,$C28,Due!$A:$A,GW$2),0)</f>
        <v>0</v>
      </c>
      <c r="GX28" s="20">
        <f t="array" ref="GX28">IFERROR(SUMIFS(Deposits!$D:$D,Deposits!$E:$E,$C28,Deposits!$F:$F,GW$2),"0")</f>
        <v>0</v>
      </c>
      <c r="GY28" s="4" t="str" cm="1">
        <f t="array" ref="GY28">IFERROR(INDEX(Deposits!$A:$A,MATCH(1,($C28=Deposits!$E:$E)*('Daily Report'!GW$2=Deposits!$F:$F),0)),"")</f>
        <v/>
      </c>
      <c r="GZ28" s="20" t="str">
        <f>IFERROR(SUMIFS(#REF!,#REF!,$C28,#REF!,GW$2),"0")</f>
        <v>0</v>
      </c>
      <c r="HA28" s="20" t="str">
        <f>IFERROR(SUMIFS(#REF!,#REF!,$C28,#REF!,GW$2),"0")</f>
        <v>0</v>
      </c>
      <c r="HB28" s="20">
        <f t="shared" si="26"/>
        <v>0</v>
      </c>
      <c r="HC28" s="20">
        <f>SUMIF($E$3:HB$3,HB$3,$E28:HB28)</f>
        <v>483.96</v>
      </c>
      <c r="HD28" s="8"/>
      <c r="HE28" s="20">
        <f>IFERROR(SUMIFS(Due!$D:$D,Due!$C:$C,$C28,Due!$A:$A,HE$2),0)</f>
        <v>0</v>
      </c>
      <c r="HF28" s="20">
        <f t="array" ref="HF28">IFERROR(SUMIFS(Deposits!$D:$D,Deposits!$E:$E,$C28,Deposits!$F:$F,HE$2),"0")</f>
        <v>0</v>
      </c>
      <c r="HG28" s="4" t="str" cm="1">
        <f t="array" ref="HG28">IFERROR(INDEX(Deposits!$A:$A,MATCH(1,($C28=Deposits!$E:$E)*('Daily Report'!HE$2=Deposits!$F:$F),0)),"")</f>
        <v/>
      </c>
      <c r="HH28" s="20" t="str">
        <f>IFERROR(SUMIFS(#REF!,#REF!,$C28,#REF!,HE$2),"0")</f>
        <v>0</v>
      </c>
      <c r="HI28" s="20" t="str">
        <f>IFERROR(SUMIFS(#REF!,#REF!,$C28,#REF!,HE$2),"0")</f>
        <v>0</v>
      </c>
      <c r="HJ28" s="20">
        <f t="shared" si="27"/>
        <v>0</v>
      </c>
      <c r="HK28" s="20">
        <f>SUMIF($E$3:HJ$3,HJ$3,$E28:HJ28)</f>
        <v>483.96</v>
      </c>
      <c r="HL28" s="8"/>
      <c r="HM28" s="20">
        <f>IFERROR(SUMIFS(Due!$D:$D,Due!$C:$C,$C28,Due!$A:$A,HM$2),0)</f>
        <v>0</v>
      </c>
      <c r="HN28" s="20">
        <f t="array" ref="HN28">IFERROR(SUMIFS(Deposits!$D:$D,Deposits!$E:$E,$C28,Deposits!$F:$F,HM$2),"0")</f>
        <v>0</v>
      </c>
      <c r="HO28" s="4" t="str" cm="1">
        <f t="array" ref="HO28">IFERROR(INDEX(Deposits!$A:$A,MATCH(1,($C28=Deposits!$E:$E)*('Daily Report'!HM$2=Deposits!$F:$F),0)),"")</f>
        <v/>
      </c>
      <c r="HP28" s="20" t="str">
        <f>IFERROR(SUMIFS(#REF!,#REF!,$C28,#REF!,HM$2),"0")</f>
        <v>0</v>
      </c>
      <c r="HQ28" s="20" t="str">
        <f>IFERROR(SUMIFS(#REF!,#REF!,$C28,#REF!,HM$2),"0")</f>
        <v>0</v>
      </c>
      <c r="HR28" s="20">
        <f t="shared" si="28"/>
        <v>0</v>
      </c>
      <c r="HS28" s="20">
        <f>SUMIF($E$3:HR$3,HR$3,$E28:HR28)</f>
        <v>483.96</v>
      </c>
      <c r="HT28" s="8"/>
      <c r="HU28" s="20">
        <f>IFERROR(SUMIFS(Due!$D:$D,Due!$C:$C,$C28,Due!$A:$A,HU$2),0)</f>
        <v>0</v>
      </c>
      <c r="HV28" s="20">
        <f t="array" ref="HV28">IFERROR(SUMIFS(Deposits!$D:$D,Deposits!$E:$E,$C28,Deposits!$F:$F,HU$2),"0")</f>
        <v>0</v>
      </c>
      <c r="HW28" s="4" t="str" cm="1">
        <f t="array" ref="HW28">IFERROR(INDEX(Deposits!$A:$A,MATCH(1,($C28=Deposits!$E:$E)*('Daily Report'!HU$2=Deposits!$F:$F),0)),"")</f>
        <v/>
      </c>
      <c r="HX28" s="20" t="str">
        <f>IFERROR(SUMIFS(#REF!,#REF!,$C28,#REF!,HU$2),"0")</f>
        <v>0</v>
      </c>
      <c r="HY28" s="20" t="str">
        <f>IFERROR(SUMIFS(#REF!,#REF!,$C28,#REF!,HU$2),"0")</f>
        <v>0</v>
      </c>
      <c r="HZ28" s="20">
        <f t="shared" si="53"/>
        <v>0</v>
      </c>
      <c r="IA28" s="20">
        <f t="shared" si="54"/>
        <v>483.96</v>
      </c>
      <c r="IB28" s="8"/>
      <c r="IC28" s="20">
        <f>IFERROR(SUMIFS(Due!$D:$D,Due!$C:$C,$C28,Due!$A:$A,IC$2),0)</f>
        <v>0</v>
      </c>
      <c r="ID28" s="20">
        <f t="array" ref="ID28">IFERROR(SUMIFS(Deposits!$D:$D,Deposits!$E:$E,$C28,Deposits!$F:$F,IC$2),"0")</f>
        <v>0</v>
      </c>
      <c r="IE28" s="4" t="str" cm="1">
        <f t="array" ref="IE28">IFERROR(INDEX(Deposits!$A:$A,MATCH(1,($C28=Deposits!$E:$E)*('Daily Report'!IC$2=Deposits!$F:$F),0)),"")</f>
        <v/>
      </c>
      <c r="IF28" s="20" t="str">
        <f>IFERROR(SUMIFS(#REF!,#REF!,$C28,#REF!,IC$2),"0")</f>
        <v>0</v>
      </c>
      <c r="IG28" s="20" t="str">
        <f>IFERROR(SUMIFS(#REF!,#REF!,$C28,#REF!,IC$2),"0")</f>
        <v>0</v>
      </c>
      <c r="IH28" s="20">
        <f t="shared" si="33"/>
        <v>0</v>
      </c>
      <c r="II28" s="20">
        <f t="shared" si="30"/>
        <v>483.96</v>
      </c>
      <c r="IJ28" s="8"/>
      <c r="IK28" s="20">
        <f>IFERROR(SUMIFS(Due!$D:$D,Due!$C:$C,$C28,Due!$A:$A,IK$2),0)</f>
        <v>0</v>
      </c>
      <c r="IL28" s="20">
        <f t="array" ref="IL28">IFERROR(SUMIFS(Deposits!$D:$D,Deposits!$E:$E,$C28,Deposits!$F:$F,IK$2),"0")</f>
        <v>0</v>
      </c>
      <c r="IM28" s="4" t="str" cm="1">
        <f t="array" ref="IM28">IFERROR(INDEX(Deposits!$A:$A,MATCH(1,($C28=Deposits!$E:$E)*('Daily Report'!IK$2=Deposits!$F:$F),0)),"")</f>
        <v/>
      </c>
      <c r="IN28" s="20" t="str">
        <f>IFERROR(SUMIFS(#REF!,#REF!,$C28,#REF!,IK$2),"0")</f>
        <v>0</v>
      </c>
      <c r="IO28" s="20" t="str">
        <f>IFERROR(SUMIFS(#REF!,#REF!,$C28,#REF!,IK$2),"0")</f>
        <v>0</v>
      </c>
      <c r="IP28" s="20">
        <f t="shared" si="34"/>
        <v>0</v>
      </c>
      <c r="IQ28" s="20">
        <f t="shared" si="31"/>
        <v>483.96</v>
      </c>
    </row>
    <row r="29" spans="1:251" ht="15.75" customHeight="1" x14ac:dyDescent="0.3">
      <c r="A29" s="2">
        <v>26</v>
      </c>
      <c r="B29" s="38">
        <v>38954</v>
      </c>
      <c r="C29" s="38">
        <v>38954</v>
      </c>
      <c r="D29" s="8"/>
      <c r="E29" s="20">
        <f>IFERROR(SUMIFS(Due!$D:$D,Due!$C:$C,$C29,Due!$A:$A,E$2),0)</f>
        <v>0</v>
      </c>
      <c r="F29" s="20">
        <f>IFERROR(SUMIFS(Deposits!$D:$D,Deposits!$E:$E,$C29,Deposits!$F:$F,E$2),"0")</f>
        <v>0</v>
      </c>
      <c r="G29" s="4" t="str" cm="1">
        <f t="array" ref="G29">IFERROR(INDEX(Deposits!$A:$A,MATCH(1,($C29=Deposits!$E:$E)*('Daily Report'!E$2=Deposits!$F:$F),0)),"")</f>
        <v/>
      </c>
      <c r="H29" s="20" t="str">
        <f>IFERROR(SUMIFS(#REF!,#REF!,$C29,#REF!,E$2),"0")</f>
        <v>0</v>
      </c>
      <c r="I29" s="20" t="str">
        <f>IFERROR(SUMIFS(#REF!,#REF!,$C29,#REF!,E$2),"0")</f>
        <v>0</v>
      </c>
      <c r="J29" s="20">
        <f t="shared" si="0"/>
        <v>0</v>
      </c>
      <c r="K29" s="20">
        <f t="shared" si="1"/>
        <v>0</v>
      </c>
      <c r="L29" s="8"/>
      <c r="M29" s="20">
        <f>IFERROR(SUMIFS(Due!$D:$D,Due!$C:$C,$C29,Due!$A:$A,M$2),0)</f>
        <v>0</v>
      </c>
      <c r="N29" s="20">
        <f t="array" ref="N29">IFERROR(SUMIFS(Deposits!$D:$D,Deposits!$E:$E,$C29,Deposits!$F:$F,M$2),"0")</f>
        <v>0</v>
      </c>
      <c r="O29" s="4" t="str" cm="1">
        <f t="array" ref="O29">IFERROR(INDEX(Deposits!$A:$A,MATCH(1,($C29=Deposits!$E:$E)*('Daily Report'!M$2=Deposits!$F:$F),0)),"")</f>
        <v/>
      </c>
      <c r="P29" s="20" t="str">
        <f>IFERROR(SUMIFS(#REF!,#REF!,$C29,#REF!,M$2),"0")</f>
        <v>0</v>
      </c>
      <c r="Q29" s="20" t="str">
        <f>IFERROR(SUMIFS(#REF!,#REF!,$C29,#REF!,M$2),"0")</f>
        <v>0</v>
      </c>
      <c r="R29" s="20">
        <f t="shared" si="2"/>
        <v>0</v>
      </c>
      <c r="S29" s="20">
        <f>SUMIF($E$3:R$3,R$3,$E29:R29)</f>
        <v>0</v>
      </c>
      <c r="T29" s="8"/>
      <c r="U29" s="20">
        <f>IFERROR(SUMIFS(Due!$D:$D,Due!$C:$C,$C29,Due!$A:$A,U$2),0)</f>
        <v>0</v>
      </c>
      <c r="V29" s="20">
        <f t="array" ref="V29">IFERROR(SUMIFS(Deposits!$D:$D,Deposits!$E:$E,$C29,Deposits!$F:$F,U$2),"0")</f>
        <v>0</v>
      </c>
      <c r="W29" s="4" t="str" cm="1">
        <f t="array" ref="W29">IFERROR(INDEX(Deposits!$A:$A,MATCH(1,($C29=Deposits!$E:$E)*('Daily Report'!U$2=Deposits!$F:$F),0)),"")</f>
        <v/>
      </c>
      <c r="X29" s="20" t="str">
        <f>IFERROR(SUMIFS(#REF!,#REF!,$C29,#REF!,U$2),"0")</f>
        <v>0</v>
      </c>
      <c r="Y29" s="20" t="str">
        <f>IFERROR(SUMIFS(#REF!,#REF!,$C29,#REF!,U$2),"0")</f>
        <v>0</v>
      </c>
      <c r="Z29" s="20">
        <f t="shared" si="3"/>
        <v>0</v>
      </c>
      <c r="AA29" s="20">
        <f>SUMIF($E$3:Z$3,Z$3,$E29:Z29)</f>
        <v>0</v>
      </c>
      <c r="AB29" s="8"/>
      <c r="AC29" s="20">
        <f>IFERROR(SUMIFS(Due!$D:$D,Due!$C:$C,$C29,Due!$A:$A,AC$2),0)</f>
        <v>0</v>
      </c>
      <c r="AD29" s="20">
        <f t="array" ref="AD29">IFERROR(SUMIFS(Deposits!$D:$D,Deposits!$E:$E,$C29,Deposits!$F:$F,AC$2),"0")</f>
        <v>0</v>
      </c>
      <c r="AE29" s="4" t="str" cm="1">
        <f t="array" ref="AE29">IFERROR(INDEX(Deposits!$A:$A,MATCH(1,($C29=Deposits!$E:$E)*('Daily Report'!AC$2=Deposits!$F:$F),0)),"")</f>
        <v/>
      </c>
      <c r="AF29" s="20" t="str">
        <f>IFERROR(SUMIFS(#REF!,#REF!,$C29,#REF!,AC$2),"0")</f>
        <v>0</v>
      </c>
      <c r="AG29" s="20" t="str">
        <f>IFERROR(SUMIFS(#REF!,#REF!,$C29,#REF!,AC$2),"0")</f>
        <v>0</v>
      </c>
      <c r="AH29" s="20">
        <f t="shared" si="4"/>
        <v>0</v>
      </c>
      <c r="AI29" s="20">
        <f>SUMIF($E$3:AH$3,AH$3,$E29:AH29)</f>
        <v>0</v>
      </c>
      <c r="AJ29" s="8"/>
      <c r="AK29" s="20">
        <f>IFERROR(SUMIFS(Due!$D:$D,Due!$C:$C,$C29,Due!$A:$A,AK$2),0)</f>
        <v>0</v>
      </c>
      <c r="AL29" s="20">
        <f t="array" ref="AL29">IFERROR(SUMIFS(Deposits!$D:$D,Deposits!$E:$E,$C29,Deposits!$F:$F,AK$2),"0")</f>
        <v>0</v>
      </c>
      <c r="AM29" s="4" t="str" cm="1">
        <f t="array" ref="AM29">IFERROR(INDEX(Deposits!$A:$A,MATCH(1,($C29=Deposits!$E:$E)*('Daily Report'!AK$2=Deposits!$F:$F),0)),"")</f>
        <v/>
      </c>
      <c r="AN29" s="20" t="str">
        <f>IFERROR(SUMIFS(#REF!,#REF!,$C29,#REF!,AK$2),"0")</f>
        <v>0</v>
      </c>
      <c r="AO29" s="20" t="str">
        <f>IFERROR(SUMIFS(#REF!,#REF!,$C29,#REF!,AK$2),"0")</f>
        <v>0</v>
      </c>
      <c r="AP29" s="20">
        <f t="shared" si="5"/>
        <v>0</v>
      </c>
      <c r="AQ29" s="20">
        <f>SUMIF($E$3:AP$3,AP$3,$E29:AP29)</f>
        <v>0</v>
      </c>
      <c r="AR29" s="8"/>
      <c r="AS29" s="20">
        <f>IFERROR(SUMIFS(Due!$D:$D,Due!$C:$C,$C29,Due!$A:$A,AS$2),0)</f>
        <v>0</v>
      </c>
      <c r="AT29" s="20">
        <f t="array" ref="AT29">IFERROR(SUMIFS(Deposits!$D:$D,Deposits!$E:$E,$C29,Deposits!$F:$F,AS$2),"0")</f>
        <v>0</v>
      </c>
      <c r="AU29" s="4" t="str" cm="1">
        <f t="array" ref="AU29">IFERROR(INDEX(Deposits!$A:$A,MATCH(1,($C29=Deposits!$E:$E)*('Daily Report'!AS$2=Deposits!$F:$F),0)),"")</f>
        <v/>
      </c>
      <c r="AV29" s="20" t="str">
        <f>IFERROR(SUMIFS(#REF!,#REF!,$C29,#REF!,AS$2),"0")</f>
        <v>0</v>
      </c>
      <c r="AW29" s="20" t="str">
        <f>IFERROR(SUMIFS(#REF!,#REF!,$C29,#REF!,AS$2),"0")</f>
        <v>0</v>
      </c>
      <c r="AX29" s="20">
        <f t="shared" si="6"/>
        <v>0</v>
      </c>
      <c r="AY29" s="20">
        <f>SUMIF($E$3:AX$3,AX$3,$E29:AX29)</f>
        <v>0</v>
      </c>
      <c r="AZ29" s="8"/>
      <c r="BA29" s="20">
        <f>IFERROR(SUMIFS(Due!$D:$D,Due!$C:$C,$C29,Due!$A:$A,BA$2),0)</f>
        <v>0</v>
      </c>
      <c r="BB29" s="20">
        <f t="array" ref="BB29">IFERROR(SUMIFS(Deposits!$D:$D,Deposits!$E:$E,$C29,Deposits!$F:$F,BA$2),"0")</f>
        <v>0</v>
      </c>
      <c r="BC29" s="4" t="str" cm="1">
        <f t="array" ref="BC29">IFERROR(INDEX(Deposits!$A:$A,MATCH(1,($C29=Deposits!$E:$E)*('Daily Report'!BA$2=Deposits!$F:$F),0)),"")</f>
        <v/>
      </c>
      <c r="BD29" s="20" t="str">
        <f>IFERROR(SUMIFS(#REF!,#REF!,$C29,#REF!,BA$2),"0")</f>
        <v>0</v>
      </c>
      <c r="BE29" s="20" t="str">
        <f>IFERROR(SUMIFS(#REF!,#REF!,$C29,#REF!,BA$2),"0")</f>
        <v>0</v>
      </c>
      <c r="BF29" s="20">
        <f t="shared" si="7"/>
        <v>0</v>
      </c>
      <c r="BG29" s="20">
        <f>SUMIF($E$3:BF$3,BF$3,$E29:BF29)</f>
        <v>0</v>
      </c>
      <c r="BH29" s="8"/>
      <c r="BI29" s="20">
        <f>IFERROR(SUMIFS(Due!$D:$D,Due!$C:$C,$C29,Due!$A:$A,BI$2),0)</f>
        <v>0</v>
      </c>
      <c r="BJ29" s="20">
        <f t="array" ref="BJ29">IFERROR(SUMIFS(Deposits!$D:$D,Deposits!$E:$E,$C29,Deposits!$F:$F,BI$2),"0")</f>
        <v>0</v>
      </c>
      <c r="BK29" s="4" t="str" cm="1">
        <f t="array" ref="BK29">IFERROR(INDEX(Deposits!$A:$A,MATCH(1,($C29=Deposits!$E:$E)*('Daily Report'!BI$2=Deposits!$F:$F),0)),"")</f>
        <v/>
      </c>
      <c r="BL29" s="20" t="str">
        <f>IFERROR(SUMIFS(#REF!,#REF!,$C29,#REF!,BI$2),"0")</f>
        <v>0</v>
      </c>
      <c r="BM29" s="20" t="str">
        <f>IFERROR(SUMIFS(#REF!,#REF!,$C29,#REF!,BI$2),"0")</f>
        <v>0</v>
      </c>
      <c r="BN29" s="20">
        <f t="shared" si="8"/>
        <v>0</v>
      </c>
      <c r="BO29" s="20">
        <f>SUMIF($E$3:BN$3,BN$3,$E29:BN29)</f>
        <v>0</v>
      </c>
      <c r="BP29" s="8"/>
      <c r="BQ29" s="20">
        <f>IFERROR(SUMIFS(Due!$D:$D,Due!$C:$C,$C29,Due!$A:$A,BQ$2),0)</f>
        <v>0</v>
      </c>
      <c r="BR29" s="20">
        <f t="array" ref="BR29">IFERROR(SUMIFS(Deposits!$D:$D,Deposits!$E:$E,$C29,Deposits!$F:$F,BQ$2),"0")</f>
        <v>0</v>
      </c>
      <c r="BS29" s="4" t="str" cm="1">
        <f t="array" ref="BS29">IFERROR(INDEX(Deposits!$A:$A,MATCH(1,($C29=Deposits!$E:$E)*('Daily Report'!BQ$2=Deposits!$F:$F),0)),"")</f>
        <v/>
      </c>
      <c r="BT29" s="20" t="str">
        <f>IFERROR(SUMIFS(#REF!,#REF!,$C29,#REF!,BQ$2),"0")</f>
        <v>0</v>
      </c>
      <c r="BU29" s="20" t="str">
        <f>IFERROR(SUMIFS(#REF!,#REF!,$C29,#REF!,BQ$2),"0")</f>
        <v>0</v>
      </c>
      <c r="BV29" s="20">
        <f t="shared" si="9"/>
        <v>0</v>
      </c>
      <c r="BW29" s="20">
        <f>SUMIF($E$3:BV$3,BV$3,$E29:BV29)</f>
        <v>0</v>
      </c>
      <c r="BX29" s="8"/>
      <c r="BY29" s="20">
        <f>IFERROR(SUMIFS(Due!$D:$D,Due!$C:$C,$C29,Due!$A:$A,BY$2),0)</f>
        <v>246.9</v>
      </c>
      <c r="BZ29" s="20">
        <f t="array" ref="BZ29">IFERROR(SUMIFS(Deposits!$D:$D,Deposits!$E:$E,$C29,Deposits!$F:$F,BY$2),"0")</f>
        <v>0</v>
      </c>
      <c r="CA29" s="4" t="str" cm="1">
        <f t="array" ref="CA29">IFERROR(INDEX(Deposits!$A:$A,MATCH(1,($C29=Deposits!$E:$E)*('Daily Report'!BY$2=Deposits!$F:$F),0)),"")</f>
        <v/>
      </c>
      <c r="CB29" s="20" t="str">
        <f>IFERROR(SUMIFS(#REF!,#REF!,$C29,#REF!,BY$2),"0")</f>
        <v>0</v>
      </c>
      <c r="CC29" s="20" t="str">
        <f>IFERROR(SUMIFS(#REF!,#REF!,$C29,#REF!,BY$2),"0")</f>
        <v>0</v>
      </c>
      <c r="CD29" s="20">
        <f t="shared" si="10"/>
        <v>246.9</v>
      </c>
      <c r="CE29" s="20">
        <f>SUMIF($E$3:CD$3,CD$3,$E29:CD29)</f>
        <v>246.9</v>
      </c>
      <c r="CF29" s="8"/>
      <c r="CG29" s="20">
        <f>IFERROR(SUMIFS(Due!$D:$D,Due!$C:$C,$C29,Due!$A:$A,CG$2),0)</f>
        <v>0</v>
      </c>
      <c r="CH29" s="20">
        <f t="array" ref="CH29">IFERROR(SUMIFS(Deposits!$D:$D,Deposits!$E:$E,$C29,Deposits!$F:$F,CG$2),"0")</f>
        <v>0</v>
      </c>
      <c r="CI29" s="4" t="str" cm="1">
        <f t="array" ref="CI29">IFERROR(INDEX(Deposits!$A:$A,MATCH(1,($C29=Deposits!$E:$E)*('Daily Report'!CG$2=Deposits!$F:$F),0)),"")</f>
        <v/>
      </c>
      <c r="CJ29" s="20" t="str">
        <f>IFERROR(SUMIFS(#REF!,#REF!,$C29,#REF!,CG$2),"0")</f>
        <v>0</v>
      </c>
      <c r="CK29" s="20" t="str">
        <f>IFERROR(SUMIFS(#REF!,#REF!,$C29,#REF!,CG$2),"0")</f>
        <v>0</v>
      </c>
      <c r="CL29" s="20">
        <f t="shared" si="11"/>
        <v>0</v>
      </c>
      <c r="CM29" s="20">
        <f>SUMIF($E$3:CL$3,CL$3,$E29:CL29)</f>
        <v>246.9</v>
      </c>
      <c r="CN29" s="8"/>
      <c r="CO29" s="20">
        <f>IFERROR(SUMIFS(Due!$D:$D,Due!$C:$C,$C29,Due!$A:$A,CO$2),0)</f>
        <v>0</v>
      </c>
      <c r="CP29" s="20">
        <f t="array" ref="CP29">IFERROR(SUMIFS(Deposits!$D:$D,Deposits!$E:$E,$C29,Deposits!$F:$F,CO$2),"0")</f>
        <v>0</v>
      </c>
      <c r="CQ29" s="4" t="str" cm="1">
        <f t="array" ref="CQ29">IFERROR(INDEX(Deposits!$A:$A,MATCH(1,($C29=Deposits!$E:$E)*('Daily Report'!CO$2=Deposits!$F:$F),0)),"")</f>
        <v/>
      </c>
      <c r="CR29" s="20" t="str">
        <f>IFERROR(SUMIFS(#REF!,#REF!,$C29,#REF!,CO$2),"0")</f>
        <v>0</v>
      </c>
      <c r="CS29" s="20" t="str">
        <f>IFERROR(SUMIFS(#REF!,#REF!,$C29,#REF!,CO$2),"0")</f>
        <v>0</v>
      </c>
      <c r="CT29" s="20">
        <f t="shared" si="12"/>
        <v>0</v>
      </c>
      <c r="CU29" s="20">
        <f>SUMIF($E$3:CT$3,CT$3,$E29:CT29)</f>
        <v>246.9</v>
      </c>
      <c r="CV29" s="8"/>
      <c r="CW29" s="20">
        <f>IFERROR(SUMIFS(Due!$D:$D,Due!$C:$C,$C29,Due!$A:$A,CW$2),0)</f>
        <v>0</v>
      </c>
      <c r="CX29" s="20">
        <f t="array" ref="CX29">IFERROR(SUMIFS(Deposits!$D:$D,Deposits!$E:$E,$C29,Deposits!$F:$F,CW$2),"0")</f>
        <v>0</v>
      </c>
      <c r="CY29" s="4" t="str" cm="1">
        <f t="array" ref="CY29">IFERROR(INDEX(Deposits!$A:$A,MATCH(1,($C29=Deposits!$E:$E)*('Daily Report'!CW$2=Deposits!$F:$F),0)),"")</f>
        <v/>
      </c>
      <c r="CZ29" s="20" t="str">
        <f>IFERROR(SUMIFS(#REF!,#REF!,$C29,#REF!,CW$2),"0")</f>
        <v>0</v>
      </c>
      <c r="DA29" s="20" t="str">
        <f>IFERROR(SUMIFS(#REF!,#REF!,$C29,#REF!,CW$2),"0")</f>
        <v>0</v>
      </c>
      <c r="DB29" s="20">
        <f t="shared" si="13"/>
        <v>0</v>
      </c>
      <c r="DC29" s="20">
        <f>SUMIF($E$3:DB$3,DB$3,$E29:DB29)</f>
        <v>246.9</v>
      </c>
      <c r="DD29" s="8"/>
      <c r="DE29" s="20">
        <f>IFERROR(SUMIFS(Due!$D:$D,Due!$C:$C,$C29,Due!$A:$A,DE$2),0)</f>
        <v>0</v>
      </c>
      <c r="DF29" s="20">
        <f t="array" ref="DF29">IFERROR(SUMIFS(Deposits!$D:$D,Deposits!$E:$E,$C29,Deposits!$F:$F,DE$2),"0")</f>
        <v>0</v>
      </c>
      <c r="DG29" s="4" t="str" cm="1">
        <f t="array" ref="DG29">IFERROR(INDEX(Deposits!$A:$A,MATCH(1,($C29=Deposits!$E:$E)*('Daily Report'!DE$2=Deposits!$F:$F),0)),"")</f>
        <v/>
      </c>
      <c r="DH29" s="20" t="str">
        <f>IFERROR(SUMIFS(#REF!,#REF!,$C29,#REF!,DE$2),"0")</f>
        <v>0</v>
      </c>
      <c r="DI29" s="20" t="str">
        <f>IFERROR(SUMIFS(#REF!,#REF!,$C29,#REF!,DE$2),"0")</f>
        <v>0</v>
      </c>
      <c r="DJ29" s="20">
        <f t="shared" si="14"/>
        <v>0</v>
      </c>
      <c r="DK29" s="20">
        <f>SUMIF($E$3:DJ$3,DJ$3,$E29:DJ29)</f>
        <v>246.9</v>
      </c>
      <c r="DL29" s="8"/>
      <c r="DM29" s="20">
        <f>IFERROR(SUMIFS(Due!$D:$D,Due!$C:$C,$C29,Due!$A:$A,DM$2),0)</f>
        <v>0</v>
      </c>
      <c r="DN29" s="20">
        <f t="array" ref="DN29">IFERROR(SUMIFS(Deposits!$D:$D,Deposits!$E:$E,$C29,Deposits!$F:$F,DM$2),"0")</f>
        <v>0</v>
      </c>
      <c r="DO29" s="4" t="str" cm="1">
        <f t="array" ref="DO29">IFERROR(INDEX(Deposits!$A:$A,MATCH(1,($C29=Deposits!$E:$E)*('Daily Report'!DM$2=Deposits!$F:$F),0)),"")</f>
        <v/>
      </c>
      <c r="DP29" s="20" t="str">
        <f>IFERROR(SUMIFS(#REF!,#REF!,$C29,#REF!,DM$2),"0")</f>
        <v>0</v>
      </c>
      <c r="DQ29" s="20" t="str">
        <f>IFERROR(SUMIFS(#REF!,#REF!,$C29,#REF!,DM$2),"0")</f>
        <v>0</v>
      </c>
      <c r="DR29" s="20">
        <f t="shared" si="15"/>
        <v>0</v>
      </c>
      <c r="DS29" s="20">
        <f>SUMIF($E$3:DR$3,DR$3,$E29:DR29)</f>
        <v>246.9</v>
      </c>
      <c r="DT29" s="8"/>
      <c r="DU29" s="20">
        <f>IFERROR(SUMIFS(Due!$D:$D,Due!$C:$C,$C29,Due!$A:$A,DU$2),0)</f>
        <v>0</v>
      </c>
      <c r="DV29" s="20">
        <f t="array" ref="DV29">IFERROR(SUMIFS(Deposits!$D:$D,Deposits!$E:$E,$C29,Deposits!$F:$F,DU$2),"0")</f>
        <v>0</v>
      </c>
      <c r="DW29" s="4" t="str" cm="1">
        <f t="array" ref="DW29">IFERROR(INDEX(Deposits!$A:$A,MATCH(1,($C29=Deposits!$E:$E)*('Daily Report'!DU$2=Deposits!$F:$F),0)),"")</f>
        <v/>
      </c>
      <c r="DX29" s="20" t="str">
        <f>IFERROR(SUMIFS(#REF!,#REF!,$C29,#REF!,DU$2),"0")</f>
        <v>0</v>
      </c>
      <c r="DY29" s="20" t="str">
        <f>IFERROR(SUMIFS(#REF!,#REF!,$C29,#REF!,DU$2),"0")</f>
        <v>0</v>
      </c>
      <c r="DZ29" s="20">
        <f t="shared" si="16"/>
        <v>0</v>
      </c>
      <c r="EA29" s="20">
        <f>SUMIF($E$3:DZ$3,DZ$3,$E29:DZ29)</f>
        <v>246.9</v>
      </c>
      <c r="EB29" s="8"/>
      <c r="EC29" s="20">
        <f>IFERROR(SUMIFS(Due!$D:$D,Due!$C:$C,$C29,Due!$A:$A,EC$2),0)</f>
        <v>0</v>
      </c>
      <c r="ED29" s="20">
        <f t="array" ref="ED29">IFERROR(SUMIFS(Deposits!$D:$D,Deposits!$E:$E,$C29,Deposits!$F:$F,EC$2),"0")</f>
        <v>0</v>
      </c>
      <c r="EE29" s="4" t="str" cm="1">
        <f t="array" ref="EE29">IFERROR(INDEX(Deposits!$A:$A,MATCH(1,($C29=Deposits!$E:$E)*('Daily Report'!EC$2=Deposits!$F:$F),0)),"")</f>
        <v/>
      </c>
      <c r="EF29" s="20" t="str">
        <f>IFERROR(SUMIFS(#REF!,#REF!,$C29,#REF!,EC$2),"0")</f>
        <v>0</v>
      </c>
      <c r="EG29" s="20" t="str">
        <f>IFERROR(SUMIFS(#REF!,#REF!,$C29,#REF!,EC$2),"0")</f>
        <v>0</v>
      </c>
      <c r="EH29" s="20">
        <f t="shared" si="17"/>
        <v>0</v>
      </c>
      <c r="EI29" s="20">
        <f>SUMIF($E$3:EH$3,EH$3,$E29:EH29)</f>
        <v>246.9</v>
      </c>
      <c r="EJ29" s="8"/>
      <c r="EK29" s="20">
        <f>IFERROR(SUMIFS(Due!$D:$D,Due!$C:$C,$C29,Due!$A:$A,EK$2),0)</f>
        <v>0</v>
      </c>
      <c r="EL29" s="20">
        <f t="array" ref="EL29">IFERROR(SUMIFS(Deposits!$D:$D,Deposits!$E:$E,$C29,Deposits!$F:$F,EK$2),"0")</f>
        <v>0</v>
      </c>
      <c r="EM29" s="4" t="str" cm="1">
        <f t="array" ref="EM29">IFERROR(INDEX(Deposits!$A:$A,MATCH(1,($C29=Deposits!$E:$E)*('Daily Report'!EK$2=Deposits!$F:$F),0)),"")</f>
        <v/>
      </c>
      <c r="EN29" s="20" t="str">
        <f>IFERROR(SUMIFS(#REF!,#REF!,$C29,#REF!,EK$2),"0")</f>
        <v>0</v>
      </c>
      <c r="EO29" s="20" t="str">
        <f>IFERROR(SUMIFS(#REF!,#REF!,$C29,#REF!,EK$2),"0")</f>
        <v>0</v>
      </c>
      <c r="EP29" s="20">
        <f t="shared" si="18"/>
        <v>0</v>
      </c>
      <c r="EQ29" s="20">
        <f>SUMIF($E$3:EP$3,EP$3,$E29:EP29)</f>
        <v>246.9</v>
      </c>
      <c r="ER29" s="8"/>
      <c r="ES29" s="20">
        <f>IFERROR(SUMIFS(Due!$D:$D,Due!$C:$C,$C29,Due!$A:$A,ES$2),0)</f>
        <v>0</v>
      </c>
      <c r="ET29" s="20">
        <f t="array" ref="ET29">IFERROR(SUMIFS(Deposits!$D:$D,Deposits!$E:$E,$C29,Deposits!$F:$F,ES$2),"0")</f>
        <v>0</v>
      </c>
      <c r="EU29" s="4" t="str" cm="1">
        <f t="array" ref="EU29">IFERROR(INDEX(Deposits!$A:$A,MATCH(1,($C29=Deposits!$E:$E)*('Daily Report'!ES$2=Deposits!$F:$F),0)),"")</f>
        <v/>
      </c>
      <c r="EV29" s="20" t="str">
        <f>IFERROR(SUMIFS(#REF!,#REF!,$C29,#REF!,ES$2),"0")</f>
        <v>0</v>
      </c>
      <c r="EW29" s="20" t="str">
        <f>IFERROR(SUMIFS(#REF!,#REF!,$C29,#REF!,ES$2),"0")</f>
        <v>0</v>
      </c>
      <c r="EX29" s="20">
        <f t="shared" si="19"/>
        <v>0</v>
      </c>
      <c r="EY29" s="20">
        <f>SUMIF($E$3:EX$3,EX$3,$E29:EX29)</f>
        <v>246.9</v>
      </c>
      <c r="EZ29" s="8"/>
      <c r="FA29" s="20">
        <f>IFERROR(SUMIFS(Due!$D:$D,Due!$C:$C,$C29,Due!$A:$A,FA$2),0)</f>
        <v>0</v>
      </c>
      <c r="FB29" s="20">
        <f t="array" ref="FB29">IFERROR(SUMIFS(Deposits!$D:$D,Deposits!$E:$E,$C29,Deposits!$F:$F,FA$2),"0")</f>
        <v>0</v>
      </c>
      <c r="FC29" s="4" t="str" cm="1">
        <f t="array" ref="FC29">IFERROR(INDEX(Deposits!$A:$A,MATCH(1,($C29=Deposits!$E:$E)*('Daily Report'!FA$2=Deposits!$F:$F),0)),"")</f>
        <v/>
      </c>
      <c r="FD29" s="20" t="str">
        <f>IFERROR(SUMIFS(#REF!,#REF!,$C29,#REF!,FA$2),"0")</f>
        <v>0</v>
      </c>
      <c r="FE29" s="20" t="str">
        <f>IFERROR(SUMIFS(#REF!,#REF!,$C29,#REF!,FA$2),"0")</f>
        <v>0</v>
      </c>
      <c r="FF29" s="20">
        <f t="shared" si="20"/>
        <v>0</v>
      </c>
      <c r="FG29" s="20">
        <f>SUMIF($E$3:FF$3,FF$3,$E29:FF29)</f>
        <v>246.9</v>
      </c>
      <c r="FH29" s="8"/>
      <c r="FI29" s="20">
        <f>IFERROR(SUMIFS(Due!$D:$D,Due!$C:$C,$C29,Due!$A:$A,FI$2),0)</f>
        <v>0</v>
      </c>
      <c r="FJ29" s="20">
        <f t="array" ref="FJ29">IFERROR(SUMIFS(Deposits!$D:$D,Deposits!$E:$E,$C29,Deposits!$F:$F,FI$2),"0")</f>
        <v>0</v>
      </c>
      <c r="FK29" s="4" t="str" cm="1">
        <f t="array" ref="FK29">IFERROR(INDEX(Deposits!$A:$A,MATCH(1,($C29=Deposits!$E:$E)*('Daily Report'!FI$2=Deposits!$F:$F),0)),"")</f>
        <v/>
      </c>
      <c r="FL29" s="20" t="str">
        <f>IFERROR(SUMIFS(#REF!,#REF!,$C29,#REF!,FI$2),"0")</f>
        <v>0</v>
      </c>
      <c r="FM29" s="20" t="str">
        <f>IFERROR(SUMIFS(#REF!,#REF!,$C29,#REF!,FI$2),"0")</f>
        <v>0</v>
      </c>
      <c r="FN29" s="20">
        <f t="shared" si="21"/>
        <v>0</v>
      </c>
      <c r="FO29" s="20">
        <f>SUMIF($E$3:FN$3,FN$3,$E29:FN29)</f>
        <v>246.9</v>
      </c>
      <c r="FP29" s="8"/>
      <c r="FQ29" s="20">
        <f>IFERROR(SUMIFS(Due!$D:$D,Due!$C:$C,$C29,Due!$A:$A,FQ$2),0)</f>
        <v>0</v>
      </c>
      <c r="FR29" s="20">
        <f t="array" ref="FR29">IFERROR(SUMIFS(Deposits!$D:$D,Deposits!$E:$E,$C29,Deposits!$F:$F,FQ$2),"0")</f>
        <v>0</v>
      </c>
      <c r="FS29" s="4" t="str" cm="1">
        <f t="array" ref="FS29">IFERROR(INDEX(Deposits!$A:$A,MATCH(1,($C29=Deposits!$E:$E)*('Daily Report'!FQ$2=Deposits!$F:$F),0)),"")</f>
        <v/>
      </c>
      <c r="FT29" s="20" t="str">
        <f>IFERROR(SUMIFS(#REF!,#REF!,$C29,#REF!,FQ$2),"0")</f>
        <v>0</v>
      </c>
      <c r="FU29" s="20" t="str">
        <f>IFERROR(SUMIFS(#REF!,#REF!,$C29,#REF!,FQ$2),"0")</f>
        <v>0</v>
      </c>
      <c r="FV29" s="20">
        <f t="shared" si="22"/>
        <v>0</v>
      </c>
      <c r="FW29" s="20">
        <f>SUMIF($E$3:FV$3,FV$3,$E29:FV29)</f>
        <v>246.9</v>
      </c>
      <c r="FX29" s="8"/>
      <c r="FY29" s="20">
        <f>IFERROR(SUMIFS(Due!$D:$D,Due!$C:$C,$C29,Due!$A:$A,FY$2),0)</f>
        <v>0</v>
      </c>
      <c r="FZ29" s="20">
        <f t="array" ref="FZ29">IFERROR(SUMIFS(Deposits!$D:$D,Deposits!$E:$E,$C29,Deposits!$F:$F,FY$2),"0")</f>
        <v>0</v>
      </c>
      <c r="GA29" s="4" t="str" cm="1">
        <f t="array" ref="GA29">IFERROR(INDEX(Deposits!$A:$A,MATCH(1,($C29=Deposits!$E:$E)*('Daily Report'!FY$2=Deposits!$F:$F),0)),"")</f>
        <v/>
      </c>
      <c r="GB29" s="20" t="str">
        <f>IFERROR(SUMIFS(#REF!,#REF!,$C29,#REF!,FY$2),"0")</f>
        <v>0</v>
      </c>
      <c r="GC29" s="20" t="str">
        <f>IFERROR(SUMIFS(#REF!,#REF!,$C29,#REF!,FY$2),"0")</f>
        <v>0</v>
      </c>
      <c r="GD29" s="20">
        <f t="shared" si="23"/>
        <v>0</v>
      </c>
      <c r="GE29" s="20">
        <f>SUMIF($E$3:GD$3,GD$3,$E29:GD29)</f>
        <v>246.9</v>
      </c>
      <c r="GF29" s="8"/>
      <c r="GG29" s="20">
        <f>IFERROR(SUMIFS(Due!$D:$D,Due!$C:$C,$C29,Due!$A:$A,GG$2),0)</f>
        <v>0</v>
      </c>
      <c r="GH29" s="20">
        <f t="array" ref="GH29">IFERROR(SUMIFS(Deposits!$D:$D,Deposits!$E:$E,$C29,Deposits!$F:$F,GG$2),"0")</f>
        <v>0</v>
      </c>
      <c r="GI29" s="4" t="str" cm="1">
        <f t="array" ref="GI29">IFERROR(INDEX(Deposits!$A:$A,MATCH(1,($C29=Deposits!$E:$E)*('Daily Report'!GG$2=Deposits!$F:$F),0)),"")</f>
        <v/>
      </c>
      <c r="GJ29" s="20" t="str">
        <f>IFERROR(SUMIFS(#REF!,#REF!,$C29,#REF!,GG$2),"0")</f>
        <v>0</v>
      </c>
      <c r="GK29" s="20" t="str">
        <f>IFERROR(SUMIFS(#REF!,#REF!,$C29,#REF!,GG$2),"0")</f>
        <v>0</v>
      </c>
      <c r="GL29" s="20">
        <f t="shared" si="24"/>
        <v>0</v>
      </c>
      <c r="GM29" s="20">
        <f>SUMIF($E$3:GL$3,GL$3,$E29:GL29)</f>
        <v>246.9</v>
      </c>
      <c r="GN29" s="8"/>
      <c r="GO29" s="20">
        <f>IFERROR(SUMIFS(Due!$D:$D,Due!$C:$C,$C29,Due!$A:$A,GO$2),0)</f>
        <v>0</v>
      </c>
      <c r="GP29" s="20">
        <f t="array" ref="GP29">IFERROR(SUMIFS(Deposits!$D:$D,Deposits!$E:$E,$C29,Deposits!$F:$F,GO$2),"0")</f>
        <v>0</v>
      </c>
      <c r="GQ29" s="4" t="str" cm="1">
        <f t="array" ref="GQ29">IFERROR(INDEX(Deposits!$A:$A,MATCH(1,($C29=Deposits!$E:$E)*('Daily Report'!GO$2=Deposits!$F:$F),0)),"")</f>
        <v/>
      </c>
      <c r="GR29" s="20" t="str">
        <f>IFERROR(SUMIFS(#REF!,#REF!,$C29,#REF!,GO$2),"0")</f>
        <v>0</v>
      </c>
      <c r="GS29" s="20" t="str">
        <f>IFERROR(SUMIFS(#REF!,#REF!,$C29,#REF!,GO$2),"0")</f>
        <v>0</v>
      </c>
      <c r="GT29" s="20">
        <f t="shared" si="25"/>
        <v>0</v>
      </c>
      <c r="GU29" s="20">
        <f>SUMIF($E$3:GT$3,GT$3,$E29:GT29)</f>
        <v>246.9</v>
      </c>
      <c r="GV29" s="8"/>
      <c r="GW29" s="20">
        <f>IFERROR(SUMIFS(Due!$D:$D,Due!$C:$C,$C29,Due!$A:$A,GW$2),0)</f>
        <v>0</v>
      </c>
      <c r="GX29" s="20">
        <f t="array" ref="GX29">IFERROR(SUMIFS(Deposits!$D:$D,Deposits!$E:$E,$C29,Deposits!$F:$F,GW$2),"0")</f>
        <v>0</v>
      </c>
      <c r="GY29" s="4" t="str" cm="1">
        <f t="array" ref="GY29">IFERROR(INDEX(Deposits!$A:$A,MATCH(1,($C29=Deposits!$E:$E)*('Daily Report'!GW$2=Deposits!$F:$F),0)),"")</f>
        <v/>
      </c>
      <c r="GZ29" s="20" t="str">
        <f>IFERROR(SUMIFS(#REF!,#REF!,$C29,#REF!,GW$2),"0")</f>
        <v>0</v>
      </c>
      <c r="HA29" s="20" t="str">
        <f>IFERROR(SUMIFS(#REF!,#REF!,$C29,#REF!,GW$2),"0")</f>
        <v>0</v>
      </c>
      <c r="HB29" s="20">
        <f t="shared" si="26"/>
        <v>0</v>
      </c>
      <c r="HC29" s="20">
        <f>SUMIF($E$3:HB$3,HB$3,$E29:HB29)</f>
        <v>246.9</v>
      </c>
      <c r="HD29" s="8"/>
      <c r="HE29" s="20">
        <f>IFERROR(SUMIFS(Due!$D:$D,Due!$C:$C,$C29,Due!$A:$A,HE$2),0)</f>
        <v>0</v>
      </c>
      <c r="HF29" s="20">
        <f t="array" ref="HF29">IFERROR(SUMIFS(Deposits!$D:$D,Deposits!$E:$E,$C29,Deposits!$F:$F,HE$2),"0")</f>
        <v>0</v>
      </c>
      <c r="HG29" s="4" t="str" cm="1">
        <f t="array" ref="HG29">IFERROR(INDEX(Deposits!$A:$A,MATCH(1,($C29=Deposits!$E:$E)*('Daily Report'!HE$2=Deposits!$F:$F),0)),"")</f>
        <v/>
      </c>
      <c r="HH29" s="20" t="str">
        <f>IFERROR(SUMIFS(#REF!,#REF!,$C29,#REF!,HE$2),"0")</f>
        <v>0</v>
      </c>
      <c r="HI29" s="20" t="str">
        <f>IFERROR(SUMIFS(#REF!,#REF!,$C29,#REF!,HE$2),"0")</f>
        <v>0</v>
      </c>
      <c r="HJ29" s="20">
        <f t="shared" si="27"/>
        <v>0</v>
      </c>
      <c r="HK29" s="20">
        <f>SUMIF($E$3:HJ$3,HJ$3,$E29:HJ29)</f>
        <v>246.9</v>
      </c>
      <c r="HL29" s="8"/>
      <c r="HM29" s="20">
        <f>IFERROR(SUMIFS(Due!$D:$D,Due!$C:$C,$C29,Due!$A:$A,HM$2),0)</f>
        <v>0</v>
      </c>
      <c r="HN29" s="20">
        <f t="array" ref="HN29">IFERROR(SUMIFS(Deposits!$D:$D,Deposits!$E:$E,$C29,Deposits!$F:$F,HM$2),"0")</f>
        <v>0</v>
      </c>
      <c r="HO29" s="4" t="str" cm="1">
        <f t="array" ref="HO29">IFERROR(INDEX(Deposits!$A:$A,MATCH(1,($C29=Deposits!$E:$E)*('Daily Report'!HM$2=Deposits!$F:$F),0)),"")</f>
        <v/>
      </c>
      <c r="HP29" s="20" t="str">
        <f>IFERROR(SUMIFS(#REF!,#REF!,$C29,#REF!,HM$2),"0")</f>
        <v>0</v>
      </c>
      <c r="HQ29" s="20" t="str">
        <f>IFERROR(SUMIFS(#REF!,#REF!,$C29,#REF!,HM$2),"0")</f>
        <v>0</v>
      </c>
      <c r="HR29" s="20">
        <f t="shared" si="28"/>
        <v>0</v>
      </c>
      <c r="HS29" s="20">
        <f>SUMIF($E$3:HR$3,HR$3,$E29:HR29)</f>
        <v>246.9</v>
      </c>
      <c r="HT29" s="8"/>
      <c r="HU29" s="20">
        <f>IFERROR(SUMIFS(Due!$D:$D,Due!$C:$C,$C29,Due!$A:$A,HU$2),0)</f>
        <v>0</v>
      </c>
      <c r="HV29" s="20">
        <f t="array" ref="HV29">IFERROR(SUMIFS(Deposits!$D:$D,Deposits!$E:$E,$C29,Deposits!$F:$F,HU$2),"0")</f>
        <v>0</v>
      </c>
      <c r="HW29" s="4" t="str" cm="1">
        <f t="array" ref="HW29">IFERROR(INDEX(Deposits!$A:$A,MATCH(1,($C29=Deposits!$E:$E)*('Daily Report'!HU$2=Deposits!$F:$F),0)),"")</f>
        <v/>
      </c>
      <c r="HX29" s="20" t="str">
        <f>IFERROR(SUMIFS(#REF!,#REF!,$C29,#REF!,HU$2),"0")</f>
        <v>0</v>
      </c>
      <c r="HY29" s="20" t="str">
        <f>IFERROR(SUMIFS(#REF!,#REF!,$C29,#REF!,HU$2),"0")</f>
        <v>0</v>
      </c>
      <c r="HZ29" s="20">
        <f t="shared" ref="HZ29:HZ31" si="55">HU29-HV29-HX29-HY29</f>
        <v>0</v>
      </c>
      <c r="IA29" s="20">
        <f t="shared" ref="IA29:IA31" si="56">SUMIF($E$3:HZ$3,HZ$3,$E29:HZ29)</f>
        <v>246.9</v>
      </c>
      <c r="IB29" s="8"/>
      <c r="IC29" s="20">
        <f>IFERROR(SUMIFS(Due!$D:$D,Due!$C:$C,$C29,Due!$A:$A,IC$2),0)</f>
        <v>0</v>
      </c>
      <c r="ID29" s="20">
        <f t="array" ref="ID29">IFERROR(SUMIFS(Deposits!$D:$D,Deposits!$E:$E,$C29,Deposits!$F:$F,IC$2),"0")</f>
        <v>0</v>
      </c>
      <c r="IE29" s="4" t="str" cm="1">
        <f t="array" ref="IE29">IFERROR(INDEX(Deposits!$A:$A,MATCH(1,($C29=Deposits!$E:$E)*('Daily Report'!IC$2=Deposits!$F:$F),0)),"")</f>
        <v/>
      </c>
      <c r="IF29" s="20" t="str">
        <f>IFERROR(SUMIFS(#REF!,#REF!,$C29,#REF!,IC$2),"0")</f>
        <v>0</v>
      </c>
      <c r="IG29" s="20" t="str">
        <f>IFERROR(SUMIFS(#REF!,#REF!,$C29,#REF!,IC$2),"0")</f>
        <v>0</v>
      </c>
      <c r="IH29" s="20">
        <f t="shared" si="33"/>
        <v>0</v>
      </c>
      <c r="II29" s="20">
        <f t="shared" si="30"/>
        <v>246.9</v>
      </c>
      <c r="IJ29" s="8"/>
      <c r="IK29" s="20">
        <f>IFERROR(SUMIFS(Due!$D:$D,Due!$C:$C,$C29,Due!$A:$A,IK$2),0)</f>
        <v>0</v>
      </c>
      <c r="IL29" s="20">
        <f t="array" ref="IL29">IFERROR(SUMIFS(Deposits!$D:$D,Deposits!$E:$E,$C29,Deposits!$F:$F,IK$2),"0")</f>
        <v>0</v>
      </c>
      <c r="IM29" s="4" t="str" cm="1">
        <f t="array" ref="IM29">IFERROR(INDEX(Deposits!$A:$A,MATCH(1,($C29=Deposits!$E:$E)*('Daily Report'!IK$2=Deposits!$F:$F),0)),"")</f>
        <v/>
      </c>
      <c r="IN29" s="20" t="str">
        <f>IFERROR(SUMIFS(#REF!,#REF!,$C29,#REF!,IK$2),"0")</f>
        <v>0</v>
      </c>
      <c r="IO29" s="20" t="str">
        <f>IFERROR(SUMIFS(#REF!,#REF!,$C29,#REF!,IK$2),"0")</f>
        <v>0</v>
      </c>
      <c r="IP29" s="20">
        <f t="shared" si="34"/>
        <v>0</v>
      </c>
      <c r="IQ29" s="20">
        <f t="shared" si="31"/>
        <v>246.9</v>
      </c>
    </row>
    <row r="30" spans="1:251" ht="15.75" customHeight="1" x14ac:dyDescent="0.3">
      <c r="A30" s="2">
        <v>27</v>
      </c>
      <c r="B30" s="38">
        <v>38955</v>
      </c>
      <c r="C30" s="38">
        <v>38955</v>
      </c>
      <c r="D30" s="8"/>
      <c r="E30" s="20">
        <f>IFERROR(SUMIFS(Due!$D:$D,Due!$C:$C,$C30,Due!$A:$A,E$2),0)</f>
        <v>0</v>
      </c>
      <c r="F30" s="20">
        <f>IFERROR(SUMIFS(Deposits!$D:$D,Deposits!$E:$E,$C30,Deposits!$F:$F,E$2),"0")</f>
        <v>0</v>
      </c>
      <c r="G30" s="4" t="str" cm="1">
        <f t="array" ref="G30">IFERROR(INDEX(Deposits!$A:$A,MATCH(1,($C30=Deposits!$E:$E)*('Daily Report'!E$2=Deposits!$F:$F),0)),"")</f>
        <v/>
      </c>
      <c r="H30" s="20" t="str">
        <f>IFERROR(SUMIFS(#REF!,#REF!,$C30,#REF!,E$2),"0")</f>
        <v>0</v>
      </c>
      <c r="I30" s="20" t="str">
        <f>IFERROR(SUMIFS(#REF!,#REF!,$C30,#REF!,E$2),"0")</f>
        <v>0</v>
      </c>
      <c r="J30" s="20">
        <f t="shared" si="0"/>
        <v>0</v>
      </c>
      <c r="K30" s="20">
        <f t="shared" si="1"/>
        <v>0</v>
      </c>
      <c r="L30" s="8"/>
      <c r="M30" s="20">
        <f>IFERROR(SUMIFS(Due!$D:$D,Due!$C:$C,$C30,Due!$A:$A,M$2),0)</f>
        <v>0</v>
      </c>
      <c r="N30" s="20">
        <f t="array" ref="N30">IFERROR(SUMIFS(Deposits!$D:$D,Deposits!$E:$E,$C30,Deposits!$F:$F,M$2),"0")</f>
        <v>0</v>
      </c>
      <c r="O30" s="4" t="str" cm="1">
        <f t="array" ref="O30">IFERROR(INDEX(Deposits!$A:$A,MATCH(1,($C30=Deposits!$E:$E)*('Daily Report'!M$2=Deposits!$F:$F),0)),"")</f>
        <v/>
      </c>
      <c r="P30" s="20" t="str">
        <f>IFERROR(SUMIFS(#REF!,#REF!,$C30,#REF!,M$2),"0")</f>
        <v>0</v>
      </c>
      <c r="Q30" s="20" t="str">
        <f>IFERROR(SUMIFS(#REF!,#REF!,$C30,#REF!,M$2),"0")</f>
        <v>0</v>
      </c>
      <c r="R30" s="20">
        <f t="shared" si="2"/>
        <v>0</v>
      </c>
      <c r="S30" s="20">
        <f>SUMIF($E$3:R$3,R$3,$E30:R30)</f>
        <v>0</v>
      </c>
      <c r="T30" s="8"/>
      <c r="U30" s="20">
        <f>IFERROR(SUMIFS(Due!$D:$D,Due!$C:$C,$C30,Due!$A:$A,U$2),0)</f>
        <v>0</v>
      </c>
      <c r="V30" s="20">
        <f t="array" ref="V30">IFERROR(SUMIFS(Deposits!$D:$D,Deposits!$E:$E,$C30,Deposits!$F:$F,U$2),"0")</f>
        <v>0</v>
      </c>
      <c r="W30" s="4" t="str" cm="1">
        <f t="array" ref="W30">IFERROR(INDEX(Deposits!$A:$A,MATCH(1,($C30=Deposits!$E:$E)*('Daily Report'!U$2=Deposits!$F:$F),0)),"")</f>
        <v/>
      </c>
      <c r="X30" s="20" t="str">
        <f>IFERROR(SUMIFS(#REF!,#REF!,$C30,#REF!,U$2),"0")</f>
        <v>0</v>
      </c>
      <c r="Y30" s="20" t="str">
        <f>IFERROR(SUMIFS(#REF!,#REF!,$C30,#REF!,U$2),"0")</f>
        <v>0</v>
      </c>
      <c r="Z30" s="20">
        <f t="shared" si="3"/>
        <v>0</v>
      </c>
      <c r="AA30" s="20">
        <f>SUMIF($E$3:Z$3,Z$3,$E30:Z30)</f>
        <v>0</v>
      </c>
      <c r="AB30" s="8"/>
      <c r="AC30" s="20">
        <f>IFERROR(SUMIFS(Due!$D:$D,Due!$C:$C,$C30,Due!$A:$A,AC$2),0)</f>
        <v>0</v>
      </c>
      <c r="AD30" s="20">
        <f t="array" ref="AD30">IFERROR(SUMIFS(Deposits!$D:$D,Deposits!$E:$E,$C30,Deposits!$F:$F,AC$2),"0")</f>
        <v>0</v>
      </c>
      <c r="AE30" s="4" t="str" cm="1">
        <f t="array" ref="AE30">IFERROR(INDEX(Deposits!$A:$A,MATCH(1,($C30=Deposits!$E:$E)*('Daily Report'!AC$2=Deposits!$F:$F),0)),"")</f>
        <v/>
      </c>
      <c r="AF30" s="20" t="str">
        <f>IFERROR(SUMIFS(#REF!,#REF!,$C30,#REF!,AC$2),"0")</f>
        <v>0</v>
      </c>
      <c r="AG30" s="20" t="str">
        <f>IFERROR(SUMIFS(#REF!,#REF!,$C30,#REF!,AC$2),"0")</f>
        <v>0</v>
      </c>
      <c r="AH30" s="20">
        <f t="shared" si="4"/>
        <v>0</v>
      </c>
      <c r="AI30" s="20">
        <f>SUMIF($E$3:AH$3,AH$3,$E30:AH30)</f>
        <v>0</v>
      </c>
      <c r="AJ30" s="8"/>
      <c r="AK30" s="20">
        <f>IFERROR(SUMIFS(Due!$D:$D,Due!$C:$C,$C30,Due!$A:$A,AK$2),0)</f>
        <v>0</v>
      </c>
      <c r="AL30" s="20">
        <f t="array" ref="AL30">IFERROR(SUMIFS(Deposits!$D:$D,Deposits!$E:$E,$C30,Deposits!$F:$F,AK$2),"0")</f>
        <v>0</v>
      </c>
      <c r="AM30" s="4" t="str" cm="1">
        <f t="array" ref="AM30">IFERROR(INDEX(Deposits!$A:$A,MATCH(1,($C30=Deposits!$E:$E)*('Daily Report'!AK$2=Deposits!$F:$F),0)),"")</f>
        <v/>
      </c>
      <c r="AN30" s="20" t="str">
        <f>IFERROR(SUMIFS(#REF!,#REF!,$C30,#REF!,AK$2),"0")</f>
        <v>0</v>
      </c>
      <c r="AO30" s="20" t="str">
        <f>IFERROR(SUMIFS(#REF!,#REF!,$C30,#REF!,AK$2),"0")</f>
        <v>0</v>
      </c>
      <c r="AP30" s="20">
        <f t="shared" si="5"/>
        <v>0</v>
      </c>
      <c r="AQ30" s="20">
        <f>SUMIF($E$3:AP$3,AP$3,$E30:AP30)</f>
        <v>0</v>
      </c>
      <c r="AR30" s="8"/>
      <c r="AS30" s="20">
        <f>IFERROR(SUMIFS(Due!$D:$D,Due!$C:$C,$C30,Due!$A:$A,AS$2),0)</f>
        <v>0</v>
      </c>
      <c r="AT30" s="20">
        <f t="array" ref="AT30">IFERROR(SUMIFS(Deposits!$D:$D,Deposits!$E:$E,$C30,Deposits!$F:$F,AS$2),"0")</f>
        <v>0</v>
      </c>
      <c r="AU30" s="4" t="str" cm="1">
        <f t="array" ref="AU30">IFERROR(INDEX(Deposits!$A:$A,MATCH(1,($C30=Deposits!$E:$E)*('Daily Report'!AS$2=Deposits!$F:$F),0)),"")</f>
        <v/>
      </c>
      <c r="AV30" s="20" t="str">
        <f>IFERROR(SUMIFS(#REF!,#REF!,$C30,#REF!,AS$2),"0")</f>
        <v>0</v>
      </c>
      <c r="AW30" s="20" t="str">
        <f>IFERROR(SUMIFS(#REF!,#REF!,$C30,#REF!,AS$2),"0")</f>
        <v>0</v>
      </c>
      <c r="AX30" s="20">
        <f t="shared" si="6"/>
        <v>0</v>
      </c>
      <c r="AY30" s="20">
        <f>SUMIF($E$3:AX$3,AX$3,$E30:AX30)</f>
        <v>0</v>
      </c>
      <c r="AZ30" s="8"/>
      <c r="BA30" s="20">
        <f>IFERROR(SUMIFS(Due!$D:$D,Due!$C:$C,$C30,Due!$A:$A,BA$2),0)</f>
        <v>0</v>
      </c>
      <c r="BB30" s="20">
        <f t="array" ref="BB30">IFERROR(SUMIFS(Deposits!$D:$D,Deposits!$E:$E,$C30,Deposits!$F:$F,BA$2),"0")</f>
        <v>0</v>
      </c>
      <c r="BC30" s="4" t="str" cm="1">
        <f t="array" ref="BC30">IFERROR(INDEX(Deposits!$A:$A,MATCH(1,($C30=Deposits!$E:$E)*('Daily Report'!BA$2=Deposits!$F:$F),0)),"")</f>
        <v/>
      </c>
      <c r="BD30" s="20" t="str">
        <f>IFERROR(SUMIFS(#REF!,#REF!,$C30,#REF!,BA$2),"0")</f>
        <v>0</v>
      </c>
      <c r="BE30" s="20" t="str">
        <f>IFERROR(SUMIFS(#REF!,#REF!,$C30,#REF!,BA$2),"0")</f>
        <v>0</v>
      </c>
      <c r="BF30" s="20">
        <f t="shared" si="7"/>
        <v>0</v>
      </c>
      <c r="BG30" s="20">
        <f>SUMIF($E$3:BF$3,BF$3,$E30:BF30)</f>
        <v>0</v>
      </c>
      <c r="BH30" s="8"/>
      <c r="BI30" s="20">
        <f>IFERROR(SUMIFS(Due!$D:$D,Due!$C:$C,$C30,Due!$A:$A,BI$2),0)</f>
        <v>0</v>
      </c>
      <c r="BJ30" s="20">
        <f t="array" ref="BJ30">IFERROR(SUMIFS(Deposits!$D:$D,Deposits!$E:$E,$C30,Deposits!$F:$F,BI$2),"0")</f>
        <v>0</v>
      </c>
      <c r="BK30" s="4" t="str" cm="1">
        <f t="array" ref="BK30">IFERROR(INDEX(Deposits!$A:$A,MATCH(1,($C30=Deposits!$E:$E)*('Daily Report'!BI$2=Deposits!$F:$F),0)),"")</f>
        <v/>
      </c>
      <c r="BL30" s="20" t="str">
        <f>IFERROR(SUMIFS(#REF!,#REF!,$C30,#REF!,BI$2),"0")</f>
        <v>0</v>
      </c>
      <c r="BM30" s="20" t="str">
        <f>IFERROR(SUMIFS(#REF!,#REF!,$C30,#REF!,BI$2),"0")</f>
        <v>0</v>
      </c>
      <c r="BN30" s="20">
        <f t="shared" si="8"/>
        <v>0</v>
      </c>
      <c r="BO30" s="20">
        <f>SUMIF($E$3:BN$3,BN$3,$E30:BN30)</f>
        <v>0</v>
      </c>
      <c r="BP30" s="8"/>
      <c r="BQ30" s="20">
        <f>IFERROR(SUMIFS(Due!$D:$D,Due!$C:$C,$C30,Due!$A:$A,BQ$2),0)</f>
        <v>0</v>
      </c>
      <c r="BR30" s="20">
        <f t="array" ref="BR30">IFERROR(SUMIFS(Deposits!$D:$D,Deposits!$E:$E,$C30,Deposits!$F:$F,BQ$2),"0")</f>
        <v>0</v>
      </c>
      <c r="BS30" s="4" t="str" cm="1">
        <f t="array" ref="BS30">IFERROR(INDEX(Deposits!$A:$A,MATCH(1,($C30=Deposits!$E:$E)*('Daily Report'!BQ$2=Deposits!$F:$F),0)),"")</f>
        <v/>
      </c>
      <c r="BT30" s="20" t="str">
        <f>IFERROR(SUMIFS(#REF!,#REF!,$C30,#REF!,BQ$2),"0")</f>
        <v>0</v>
      </c>
      <c r="BU30" s="20" t="str">
        <f>IFERROR(SUMIFS(#REF!,#REF!,$C30,#REF!,BQ$2),"0")</f>
        <v>0</v>
      </c>
      <c r="BV30" s="20">
        <f t="shared" si="9"/>
        <v>0</v>
      </c>
      <c r="BW30" s="20">
        <f>SUMIF($E$3:BV$3,BV$3,$E30:BV30)</f>
        <v>0</v>
      </c>
      <c r="BX30" s="8"/>
      <c r="BY30" s="20">
        <f>IFERROR(SUMIFS(Due!$D:$D,Due!$C:$C,$C30,Due!$A:$A,BY$2),0)</f>
        <v>162.1</v>
      </c>
      <c r="BZ30" s="20">
        <f t="array" ref="BZ30">IFERROR(SUMIFS(Deposits!$D:$D,Deposits!$E:$E,$C30,Deposits!$F:$F,BY$2),"0")</f>
        <v>0</v>
      </c>
      <c r="CA30" s="4" t="str" cm="1">
        <f t="array" ref="CA30">IFERROR(INDEX(Deposits!$A:$A,MATCH(1,($C30=Deposits!$E:$E)*('Daily Report'!BY$2=Deposits!$F:$F),0)),"")</f>
        <v/>
      </c>
      <c r="CB30" s="20" t="str">
        <f>IFERROR(SUMIFS(#REF!,#REF!,$C30,#REF!,BY$2),"0")</f>
        <v>0</v>
      </c>
      <c r="CC30" s="20" t="str">
        <f>IFERROR(SUMIFS(#REF!,#REF!,$C30,#REF!,BY$2),"0")</f>
        <v>0</v>
      </c>
      <c r="CD30" s="20">
        <f t="shared" si="10"/>
        <v>162.1</v>
      </c>
      <c r="CE30" s="20">
        <f>SUMIF($E$3:CD$3,CD$3,$E30:CD30)</f>
        <v>162.1</v>
      </c>
      <c r="CF30" s="8"/>
      <c r="CG30" s="20">
        <f>IFERROR(SUMIFS(Due!$D:$D,Due!$C:$C,$C30,Due!$A:$A,CG$2),0)</f>
        <v>0</v>
      </c>
      <c r="CH30" s="20">
        <f t="array" ref="CH30">IFERROR(SUMIFS(Deposits!$D:$D,Deposits!$E:$E,$C30,Deposits!$F:$F,CG$2),"0")</f>
        <v>0</v>
      </c>
      <c r="CI30" s="4" t="str" cm="1">
        <f t="array" ref="CI30">IFERROR(INDEX(Deposits!$A:$A,MATCH(1,($C30=Deposits!$E:$E)*('Daily Report'!CG$2=Deposits!$F:$F),0)),"")</f>
        <v/>
      </c>
      <c r="CJ30" s="20" t="str">
        <f>IFERROR(SUMIFS(#REF!,#REF!,$C30,#REF!,CG$2),"0")</f>
        <v>0</v>
      </c>
      <c r="CK30" s="20" t="str">
        <f>IFERROR(SUMIFS(#REF!,#REF!,$C30,#REF!,CG$2),"0")</f>
        <v>0</v>
      </c>
      <c r="CL30" s="20">
        <f t="shared" si="11"/>
        <v>0</v>
      </c>
      <c r="CM30" s="20">
        <f>SUMIF($E$3:CL$3,CL$3,$E30:CL30)</f>
        <v>162.1</v>
      </c>
      <c r="CN30" s="8"/>
      <c r="CO30" s="20">
        <f>IFERROR(SUMIFS(Due!$D:$D,Due!$C:$C,$C30,Due!$A:$A,CO$2),0)</f>
        <v>0</v>
      </c>
      <c r="CP30" s="20">
        <f t="array" ref="CP30">IFERROR(SUMIFS(Deposits!$D:$D,Deposits!$E:$E,$C30,Deposits!$F:$F,CO$2),"0")</f>
        <v>0</v>
      </c>
      <c r="CQ30" s="4" t="str" cm="1">
        <f t="array" ref="CQ30">IFERROR(INDEX(Deposits!$A:$A,MATCH(1,($C30=Deposits!$E:$E)*('Daily Report'!CO$2=Deposits!$F:$F),0)),"")</f>
        <v/>
      </c>
      <c r="CR30" s="20" t="str">
        <f>IFERROR(SUMIFS(#REF!,#REF!,$C30,#REF!,CO$2),"0")</f>
        <v>0</v>
      </c>
      <c r="CS30" s="20" t="str">
        <f>IFERROR(SUMIFS(#REF!,#REF!,$C30,#REF!,CO$2),"0")</f>
        <v>0</v>
      </c>
      <c r="CT30" s="20">
        <f t="shared" si="12"/>
        <v>0</v>
      </c>
      <c r="CU30" s="20">
        <f>SUMIF($E$3:CT$3,CT$3,$E30:CT30)</f>
        <v>162.1</v>
      </c>
      <c r="CV30" s="8"/>
      <c r="CW30" s="20">
        <f>IFERROR(SUMIFS(Due!$D:$D,Due!$C:$C,$C30,Due!$A:$A,CW$2),0)</f>
        <v>0</v>
      </c>
      <c r="CX30" s="20">
        <f t="array" ref="CX30">IFERROR(SUMIFS(Deposits!$D:$D,Deposits!$E:$E,$C30,Deposits!$F:$F,CW$2),"0")</f>
        <v>0</v>
      </c>
      <c r="CY30" s="4" t="str" cm="1">
        <f t="array" ref="CY30">IFERROR(INDEX(Deposits!$A:$A,MATCH(1,($C30=Deposits!$E:$E)*('Daily Report'!CW$2=Deposits!$F:$F),0)),"")</f>
        <v/>
      </c>
      <c r="CZ30" s="20" t="str">
        <f>IFERROR(SUMIFS(#REF!,#REF!,$C30,#REF!,CW$2),"0")</f>
        <v>0</v>
      </c>
      <c r="DA30" s="20" t="str">
        <f>IFERROR(SUMIFS(#REF!,#REF!,$C30,#REF!,CW$2),"0")</f>
        <v>0</v>
      </c>
      <c r="DB30" s="20">
        <f t="shared" si="13"/>
        <v>0</v>
      </c>
      <c r="DC30" s="20">
        <f>SUMIF($E$3:DB$3,DB$3,$E30:DB30)</f>
        <v>162.1</v>
      </c>
      <c r="DD30" s="8"/>
      <c r="DE30" s="20">
        <f>IFERROR(SUMIFS(Due!$D:$D,Due!$C:$C,$C30,Due!$A:$A,DE$2),0)</f>
        <v>0</v>
      </c>
      <c r="DF30" s="20">
        <f t="array" ref="DF30">IFERROR(SUMIFS(Deposits!$D:$D,Deposits!$E:$E,$C30,Deposits!$F:$F,DE$2),"0")</f>
        <v>0</v>
      </c>
      <c r="DG30" s="4" t="str" cm="1">
        <f t="array" ref="DG30">IFERROR(INDEX(Deposits!$A:$A,MATCH(1,($C30=Deposits!$E:$E)*('Daily Report'!DE$2=Deposits!$F:$F),0)),"")</f>
        <v/>
      </c>
      <c r="DH30" s="20" t="str">
        <f>IFERROR(SUMIFS(#REF!,#REF!,$C30,#REF!,DE$2),"0")</f>
        <v>0</v>
      </c>
      <c r="DI30" s="20" t="str">
        <f>IFERROR(SUMIFS(#REF!,#REF!,$C30,#REF!,DE$2),"0")</f>
        <v>0</v>
      </c>
      <c r="DJ30" s="20">
        <f t="shared" si="14"/>
        <v>0</v>
      </c>
      <c r="DK30" s="20">
        <f>SUMIF($E$3:DJ$3,DJ$3,$E30:DJ30)</f>
        <v>162.1</v>
      </c>
      <c r="DL30" s="8"/>
      <c r="DM30" s="20">
        <f>IFERROR(SUMIFS(Due!$D:$D,Due!$C:$C,$C30,Due!$A:$A,DM$2),0)</f>
        <v>0</v>
      </c>
      <c r="DN30" s="20">
        <f t="array" ref="DN30">IFERROR(SUMIFS(Deposits!$D:$D,Deposits!$E:$E,$C30,Deposits!$F:$F,DM$2),"0")</f>
        <v>0</v>
      </c>
      <c r="DO30" s="4" t="str" cm="1">
        <f t="array" ref="DO30">IFERROR(INDEX(Deposits!$A:$A,MATCH(1,($C30=Deposits!$E:$E)*('Daily Report'!DM$2=Deposits!$F:$F),0)),"")</f>
        <v/>
      </c>
      <c r="DP30" s="20" t="str">
        <f>IFERROR(SUMIFS(#REF!,#REF!,$C30,#REF!,DM$2),"0")</f>
        <v>0</v>
      </c>
      <c r="DQ30" s="20" t="str">
        <f>IFERROR(SUMIFS(#REF!,#REF!,$C30,#REF!,DM$2),"0")</f>
        <v>0</v>
      </c>
      <c r="DR30" s="20">
        <f t="shared" si="15"/>
        <v>0</v>
      </c>
      <c r="DS30" s="20">
        <f>SUMIF($E$3:DR$3,DR$3,$E30:DR30)</f>
        <v>162.1</v>
      </c>
      <c r="DT30" s="8"/>
      <c r="DU30" s="20">
        <f>IFERROR(SUMIFS(Due!$D:$D,Due!$C:$C,$C30,Due!$A:$A,DU$2),0)</f>
        <v>0</v>
      </c>
      <c r="DV30" s="20">
        <f t="array" ref="DV30">IFERROR(SUMIFS(Deposits!$D:$D,Deposits!$E:$E,$C30,Deposits!$F:$F,DU$2),"0")</f>
        <v>0</v>
      </c>
      <c r="DW30" s="4" t="str" cm="1">
        <f t="array" ref="DW30">IFERROR(INDEX(Deposits!$A:$A,MATCH(1,($C30=Deposits!$E:$E)*('Daily Report'!DU$2=Deposits!$F:$F),0)),"")</f>
        <v/>
      </c>
      <c r="DX30" s="20" t="str">
        <f>IFERROR(SUMIFS(#REF!,#REF!,$C30,#REF!,DU$2),"0")</f>
        <v>0</v>
      </c>
      <c r="DY30" s="20" t="str">
        <f>IFERROR(SUMIFS(#REF!,#REF!,$C30,#REF!,DU$2),"0")</f>
        <v>0</v>
      </c>
      <c r="DZ30" s="20">
        <f t="shared" si="16"/>
        <v>0</v>
      </c>
      <c r="EA30" s="20">
        <f>SUMIF($E$3:DZ$3,DZ$3,$E30:DZ30)</f>
        <v>162.1</v>
      </c>
      <c r="EB30" s="8"/>
      <c r="EC30" s="20">
        <f>IFERROR(SUMIFS(Due!$D:$D,Due!$C:$C,$C30,Due!$A:$A,EC$2),0)</f>
        <v>0</v>
      </c>
      <c r="ED30" s="20">
        <f t="array" ref="ED30">IFERROR(SUMIFS(Deposits!$D:$D,Deposits!$E:$E,$C30,Deposits!$F:$F,EC$2),"0")</f>
        <v>0</v>
      </c>
      <c r="EE30" s="4" t="str" cm="1">
        <f t="array" ref="EE30">IFERROR(INDEX(Deposits!$A:$A,MATCH(1,($C30=Deposits!$E:$E)*('Daily Report'!EC$2=Deposits!$F:$F),0)),"")</f>
        <v/>
      </c>
      <c r="EF30" s="20" t="str">
        <f>IFERROR(SUMIFS(#REF!,#REF!,$C30,#REF!,EC$2),"0")</f>
        <v>0</v>
      </c>
      <c r="EG30" s="20" t="str">
        <f>IFERROR(SUMIFS(#REF!,#REF!,$C30,#REF!,EC$2),"0")</f>
        <v>0</v>
      </c>
      <c r="EH30" s="20">
        <f t="shared" si="17"/>
        <v>0</v>
      </c>
      <c r="EI30" s="20">
        <f>SUMIF($E$3:EH$3,EH$3,$E30:EH30)</f>
        <v>162.1</v>
      </c>
      <c r="EJ30" s="8"/>
      <c r="EK30" s="20">
        <f>IFERROR(SUMIFS(Due!$D:$D,Due!$C:$C,$C30,Due!$A:$A,EK$2),0)</f>
        <v>0</v>
      </c>
      <c r="EL30" s="20">
        <f t="array" ref="EL30">IFERROR(SUMIFS(Deposits!$D:$D,Deposits!$E:$E,$C30,Deposits!$F:$F,EK$2),"0")</f>
        <v>0</v>
      </c>
      <c r="EM30" s="4" t="str" cm="1">
        <f t="array" ref="EM30">IFERROR(INDEX(Deposits!$A:$A,MATCH(1,($C30=Deposits!$E:$E)*('Daily Report'!EK$2=Deposits!$F:$F),0)),"")</f>
        <v/>
      </c>
      <c r="EN30" s="20" t="str">
        <f>IFERROR(SUMIFS(#REF!,#REF!,$C30,#REF!,EK$2),"0")</f>
        <v>0</v>
      </c>
      <c r="EO30" s="20" t="str">
        <f>IFERROR(SUMIFS(#REF!,#REF!,$C30,#REF!,EK$2),"0")</f>
        <v>0</v>
      </c>
      <c r="EP30" s="20">
        <f t="shared" si="18"/>
        <v>0</v>
      </c>
      <c r="EQ30" s="20">
        <f>SUMIF($E$3:EP$3,EP$3,$E30:EP30)</f>
        <v>162.1</v>
      </c>
      <c r="ER30" s="8"/>
      <c r="ES30" s="20">
        <f>IFERROR(SUMIFS(Due!$D:$D,Due!$C:$C,$C30,Due!$A:$A,ES$2),0)</f>
        <v>0</v>
      </c>
      <c r="ET30" s="20">
        <f t="array" ref="ET30">IFERROR(SUMIFS(Deposits!$D:$D,Deposits!$E:$E,$C30,Deposits!$F:$F,ES$2),"0")</f>
        <v>0</v>
      </c>
      <c r="EU30" s="4" t="str" cm="1">
        <f t="array" ref="EU30">IFERROR(INDEX(Deposits!$A:$A,MATCH(1,($C30=Deposits!$E:$E)*('Daily Report'!ES$2=Deposits!$F:$F),0)),"")</f>
        <v/>
      </c>
      <c r="EV30" s="20" t="str">
        <f>IFERROR(SUMIFS(#REF!,#REF!,$C30,#REF!,ES$2),"0")</f>
        <v>0</v>
      </c>
      <c r="EW30" s="20" t="str">
        <f>IFERROR(SUMIFS(#REF!,#REF!,$C30,#REF!,ES$2),"0")</f>
        <v>0</v>
      </c>
      <c r="EX30" s="20">
        <f t="shared" si="19"/>
        <v>0</v>
      </c>
      <c r="EY30" s="20">
        <f>SUMIF($E$3:EX$3,EX$3,$E30:EX30)</f>
        <v>162.1</v>
      </c>
      <c r="EZ30" s="8"/>
      <c r="FA30" s="20">
        <f>IFERROR(SUMIFS(Due!$D:$D,Due!$C:$C,$C30,Due!$A:$A,FA$2),0)</f>
        <v>0</v>
      </c>
      <c r="FB30" s="20">
        <f t="array" ref="FB30">IFERROR(SUMIFS(Deposits!$D:$D,Deposits!$E:$E,$C30,Deposits!$F:$F,FA$2),"0")</f>
        <v>0</v>
      </c>
      <c r="FC30" s="4" t="str" cm="1">
        <f t="array" ref="FC30">IFERROR(INDEX(Deposits!$A:$A,MATCH(1,($C30=Deposits!$E:$E)*('Daily Report'!FA$2=Deposits!$F:$F),0)),"")</f>
        <v/>
      </c>
      <c r="FD30" s="20" t="str">
        <f>IFERROR(SUMIFS(#REF!,#REF!,$C30,#REF!,FA$2),"0")</f>
        <v>0</v>
      </c>
      <c r="FE30" s="20" t="str">
        <f>IFERROR(SUMIFS(#REF!,#REF!,$C30,#REF!,FA$2),"0")</f>
        <v>0</v>
      </c>
      <c r="FF30" s="20">
        <f t="shared" si="20"/>
        <v>0</v>
      </c>
      <c r="FG30" s="20">
        <f>SUMIF($E$3:FF$3,FF$3,$E30:FF30)</f>
        <v>162.1</v>
      </c>
      <c r="FH30" s="8"/>
      <c r="FI30" s="20">
        <f>IFERROR(SUMIFS(Due!$D:$D,Due!$C:$C,$C30,Due!$A:$A,FI$2),0)</f>
        <v>0</v>
      </c>
      <c r="FJ30" s="20">
        <f t="array" ref="FJ30">IFERROR(SUMIFS(Deposits!$D:$D,Deposits!$E:$E,$C30,Deposits!$F:$F,FI$2),"0")</f>
        <v>0</v>
      </c>
      <c r="FK30" s="4" t="str" cm="1">
        <f t="array" ref="FK30">IFERROR(INDEX(Deposits!$A:$A,MATCH(1,($C30=Deposits!$E:$E)*('Daily Report'!FI$2=Deposits!$F:$F),0)),"")</f>
        <v/>
      </c>
      <c r="FL30" s="20" t="str">
        <f>IFERROR(SUMIFS(#REF!,#REF!,$C30,#REF!,FI$2),"0")</f>
        <v>0</v>
      </c>
      <c r="FM30" s="20" t="str">
        <f>IFERROR(SUMIFS(#REF!,#REF!,$C30,#REF!,FI$2),"0")</f>
        <v>0</v>
      </c>
      <c r="FN30" s="20">
        <f t="shared" si="21"/>
        <v>0</v>
      </c>
      <c r="FO30" s="20">
        <f>SUMIF($E$3:FN$3,FN$3,$E30:FN30)</f>
        <v>162.1</v>
      </c>
      <c r="FP30" s="8"/>
      <c r="FQ30" s="20">
        <f>IFERROR(SUMIFS(Due!$D:$D,Due!$C:$C,$C30,Due!$A:$A,FQ$2),0)</f>
        <v>0</v>
      </c>
      <c r="FR30" s="20">
        <f t="array" ref="FR30">IFERROR(SUMIFS(Deposits!$D:$D,Deposits!$E:$E,$C30,Deposits!$F:$F,FQ$2),"0")</f>
        <v>0</v>
      </c>
      <c r="FS30" s="4" t="str" cm="1">
        <f t="array" ref="FS30">IFERROR(INDEX(Deposits!$A:$A,MATCH(1,($C30=Deposits!$E:$E)*('Daily Report'!FQ$2=Deposits!$F:$F),0)),"")</f>
        <v/>
      </c>
      <c r="FT30" s="20" t="str">
        <f>IFERROR(SUMIFS(#REF!,#REF!,$C30,#REF!,FQ$2),"0")</f>
        <v>0</v>
      </c>
      <c r="FU30" s="20" t="str">
        <f>IFERROR(SUMIFS(#REF!,#REF!,$C30,#REF!,FQ$2),"0")</f>
        <v>0</v>
      </c>
      <c r="FV30" s="20">
        <f t="shared" si="22"/>
        <v>0</v>
      </c>
      <c r="FW30" s="20">
        <f>SUMIF($E$3:FV$3,FV$3,$E30:FV30)</f>
        <v>162.1</v>
      </c>
      <c r="FX30" s="8"/>
      <c r="FY30" s="20">
        <f>IFERROR(SUMIFS(Due!$D:$D,Due!$C:$C,$C30,Due!$A:$A,FY$2),0)</f>
        <v>0</v>
      </c>
      <c r="FZ30" s="20">
        <f t="array" ref="FZ30">IFERROR(SUMIFS(Deposits!$D:$D,Deposits!$E:$E,$C30,Deposits!$F:$F,FY$2),"0")</f>
        <v>0</v>
      </c>
      <c r="GA30" s="4" t="str" cm="1">
        <f t="array" ref="GA30">IFERROR(INDEX(Deposits!$A:$A,MATCH(1,($C30=Deposits!$E:$E)*('Daily Report'!FY$2=Deposits!$F:$F),0)),"")</f>
        <v/>
      </c>
      <c r="GB30" s="20" t="str">
        <f>IFERROR(SUMIFS(#REF!,#REF!,$C30,#REF!,FY$2),"0")</f>
        <v>0</v>
      </c>
      <c r="GC30" s="20" t="str">
        <f>IFERROR(SUMIFS(#REF!,#REF!,$C30,#REF!,FY$2),"0")</f>
        <v>0</v>
      </c>
      <c r="GD30" s="20">
        <f t="shared" si="23"/>
        <v>0</v>
      </c>
      <c r="GE30" s="20">
        <f>SUMIF($E$3:GD$3,GD$3,$E30:GD30)</f>
        <v>162.1</v>
      </c>
      <c r="GF30" s="8"/>
      <c r="GG30" s="20">
        <f>IFERROR(SUMIFS(Due!$D:$D,Due!$C:$C,$C30,Due!$A:$A,GG$2),0)</f>
        <v>0</v>
      </c>
      <c r="GH30" s="20">
        <f t="array" ref="GH30">IFERROR(SUMIFS(Deposits!$D:$D,Deposits!$E:$E,$C30,Deposits!$F:$F,GG$2),"0")</f>
        <v>0</v>
      </c>
      <c r="GI30" s="4" t="str" cm="1">
        <f t="array" ref="GI30">IFERROR(INDEX(Deposits!$A:$A,MATCH(1,($C30=Deposits!$E:$E)*('Daily Report'!GG$2=Deposits!$F:$F),0)),"")</f>
        <v/>
      </c>
      <c r="GJ30" s="20" t="str">
        <f>IFERROR(SUMIFS(#REF!,#REF!,$C30,#REF!,GG$2),"0")</f>
        <v>0</v>
      </c>
      <c r="GK30" s="20" t="str">
        <f>IFERROR(SUMIFS(#REF!,#REF!,$C30,#REF!,GG$2),"0")</f>
        <v>0</v>
      </c>
      <c r="GL30" s="20">
        <f t="shared" si="24"/>
        <v>0</v>
      </c>
      <c r="GM30" s="20">
        <f>SUMIF($E$3:GL$3,GL$3,$E30:GL30)</f>
        <v>162.1</v>
      </c>
      <c r="GN30" s="8"/>
      <c r="GO30" s="20">
        <f>IFERROR(SUMIFS(Due!$D:$D,Due!$C:$C,$C30,Due!$A:$A,GO$2),0)</f>
        <v>0</v>
      </c>
      <c r="GP30" s="20">
        <f t="array" ref="GP30">IFERROR(SUMIFS(Deposits!$D:$D,Deposits!$E:$E,$C30,Deposits!$F:$F,GO$2),"0")</f>
        <v>0</v>
      </c>
      <c r="GQ30" s="4" t="str" cm="1">
        <f t="array" ref="GQ30">IFERROR(INDEX(Deposits!$A:$A,MATCH(1,($C30=Deposits!$E:$E)*('Daily Report'!GO$2=Deposits!$F:$F),0)),"")</f>
        <v/>
      </c>
      <c r="GR30" s="20" t="str">
        <f>IFERROR(SUMIFS(#REF!,#REF!,$C30,#REF!,GO$2),"0")</f>
        <v>0</v>
      </c>
      <c r="GS30" s="20" t="str">
        <f>IFERROR(SUMIFS(#REF!,#REF!,$C30,#REF!,GO$2),"0")</f>
        <v>0</v>
      </c>
      <c r="GT30" s="20">
        <f t="shared" si="25"/>
        <v>0</v>
      </c>
      <c r="GU30" s="20">
        <f>SUMIF($E$3:GT$3,GT$3,$E30:GT30)</f>
        <v>162.1</v>
      </c>
      <c r="GV30" s="8"/>
      <c r="GW30" s="20">
        <f>IFERROR(SUMIFS(Due!$D:$D,Due!$C:$C,$C30,Due!$A:$A,GW$2),0)</f>
        <v>0</v>
      </c>
      <c r="GX30" s="20">
        <f t="array" ref="GX30">IFERROR(SUMIFS(Deposits!$D:$D,Deposits!$E:$E,$C30,Deposits!$F:$F,GW$2),"0")</f>
        <v>0</v>
      </c>
      <c r="GY30" s="4" t="str" cm="1">
        <f t="array" ref="GY30">IFERROR(INDEX(Deposits!$A:$A,MATCH(1,($C30=Deposits!$E:$E)*('Daily Report'!GW$2=Deposits!$F:$F),0)),"")</f>
        <v/>
      </c>
      <c r="GZ30" s="20" t="str">
        <f>IFERROR(SUMIFS(#REF!,#REF!,$C30,#REF!,GW$2),"0")</f>
        <v>0</v>
      </c>
      <c r="HA30" s="20" t="str">
        <f>IFERROR(SUMIFS(#REF!,#REF!,$C30,#REF!,GW$2),"0")</f>
        <v>0</v>
      </c>
      <c r="HB30" s="20">
        <f t="shared" si="26"/>
        <v>0</v>
      </c>
      <c r="HC30" s="20">
        <f>SUMIF($E$3:HB$3,HB$3,$E30:HB30)</f>
        <v>162.1</v>
      </c>
      <c r="HD30" s="8"/>
      <c r="HE30" s="20">
        <f>IFERROR(SUMIFS(Due!$D:$D,Due!$C:$C,$C30,Due!$A:$A,HE$2),0)</f>
        <v>0</v>
      </c>
      <c r="HF30" s="20">
        <f t="array" ref="HF30">IFERROR(SUMIFS(Deposits!$D:$D,Deposits!$E:$E,$C30,Deposits!$F:$F,HE$2),"0")</f>
        <v>0</v>
      </c>
      <c r="HG30" s="4" t="str" cm="1">
        <f t="array" ref="HG30">IFERROR(INDEX(Deposits!$A:$A,MATCH(1,($C30=Deposits!$E:$E)*('Daily Report'!HE$2=Deposits!$F:$F),0)),"")</f>
        <v/>
      </c>
      <c r="HH30" s="20" t="str">
        <f>IFERROR(SUMIFS(#REF!,#REF!,$C30,#REF!,HE$2),"0")</f>
        <v>0</v>
      </c>
      <c r="HI30" s="20" t="str">
        <f>IFERROR(SUMIFS(#REF!,#REF!,$C30,#REF!,HE$2),"0")</f>
        <v>0</v>
      </c>
      <c r="HJ30" s="20">
        <f t="shared" si="27"/>
        <v>0</v>
      </c>
      <c r="HK30" s="20">
        <f>SUMIF($E$3:HJ$3,HJ$3,$E30:HJ30)</f>
        <v>162.1</v>
      </c>
      <c r="HL30" s="8"/>
      <c r="HM30" s="20">
        <f>IFERROR(SUMIFS(Due!$D:$D,Due!$C:$C,$C30,Due!$A:$A,HM$2),0)</f>
        <v>0</v>
      </c>
      <c r="HN30" s="20">
        <f t="array" ref="HN30">IFERROR(SUMIFS(Deposits!$D:$D,Deposits!$E:$E,$C30,Deposits!$F:$F,HM$2),"0")</f>
        <v>0</v>
      </c>
      <c r="HO30" s="4" t="str" cm="1">
        <f t="array" ref="HO30">IFERROR(INDEX(Deposits!$A:$A,MATCH(1,($C30=Deposits!$E:$E)*('Daily Report'!HM$2=Deposits!$F:$F),0)),"")</f>
        <v/>
      </c>
      <c r="HP30" s="20" t="str">
        <f>IFERROR(SUMIFS(#REF!,#REF!,$C30,#REF!,HM$2),"0")</f>
        <v>0</v>
      </c>
      <c r="HQ30" s="20" t="str">
        <f>IFERROR(SUMIFS(#REF!,#REF!,$C30,#REF!,HM$2),"0")</f>
        <v>0</v>
      </c>
      <c r="HR30" s="20">
        <f t="shared" si="28"/>
        <v>0</v>
      </c>
      <c r="HS30" s="20">
        <f>SUMIF($E$3:HR$3,HR$3,$E30:HR30)</f>
        <v>162.1</v>
      </c>
      <c r="HT30" s="8"/>
      <c r="HU30" s="20">
        <f>IFERROR(SUMIFS(Due!$D:$D,Due!$C:$C,$C30,Due!$A:$A,HU$2),0)</f>
        <v>0</v>
      </c>
      <c r="HV30" s="20">
        <f t="array" ref="HV30">IFERROR(SUMIFS(Deposits!$D:$D,Deposits!$E:$E,$C30,Deposits!$F:$F,HU$2),"0")</f>
        <v>0</v>
      </c>
      <c r="HW30" s="4" t="str" cm="1">
        <f t="array" ref="HW30">IFERROR(INDEX(Deposits!$A:$A,MATCH(1,($C30=Deposits!$E:$E)*('Daily Report'!HU$2=Deposits!$F:$F),0)),"")</f>
        <v/>
      </c>
      <c r="HX30" s="20" t="str">
        <f>IFERROR(SUMIFS(#REF!,#REF!,$C30,#REF!,HU$2),"0")</f>
        <v>0</v>
      </c>
      <c r="HY30" s="20" t="str">
        <f>IFERROR(SUMIFS(#REF!,#REF!,$C30,#REF!,HU$2),"0")</f>
        <v>0</v>
      </c>
      <c r="HZ30" s="20">
        <f t="shared" si="55"/>
        <v>0</v>
      </c>
      <c r="IA30" s="20">
        <f t="shared" si="56"/>
        <v>162.1</v>
      </c>
      <c r="IB30" s="8"/>
      <c r="IC30" s="20">
        <f>IFERROR(SUMIFS(Due!$D:$D,Due!$C:$C,$C30,Due!$A:$A,IC$2),0)</f>
        <v>0</v>
      </c>
      <c r="ID30" s="20">
        <f t="array" ref="ID30">IFERROR(SUMIFS(Deposits!$D:$D,Deposits!$E:$E,$C30,Deposits!$F:$F,IC$2),"0")</f>
        <v>0</v>
      </c>
      <c r="IE30" s="4" t="str" cm="1">
        <f t="array" ref="IE30">IFERROR(INDEX(Deposits!$A:$A,MATCH(1,($C30=Deposits!$E:$E)*('Daily Report'!IC$2=Deposits!$F:$F),0)),"")</f>
        <v/>
      </c>
      <c r="IF30" s="20" t="str">
        <f>IFERROR(SUMIFS(#REF!,#REF!,$C30,#REF!,IC$2),"0")</f>
        <v>0</v>
      </c>
      <c r="IG30" s="20" t="str">
        <f>IFERROR(SUMIFS(#REF!,#REF!,$C30,#REF!,IC$2),"0")</f>
        <v>0</v>
      </c>
      <c r="IH30" s="20">
        <f t="shared" si="33"/>
        <v>0</v>
      </c>
      <c r="II30" s="20">
        <f t="shared" si="30"/>
        <v>162.1</v>
      </c>
      <c r="IJ30" s="8"/>
      <c r="IK30" s="20">
        <f>IFERROR(SUMIFS(Due!$D:$D,Due!$C:$C,$C30,Due!$A:$A,IK$2),0)</f>
        <v>0</v>
      </c>
      <c r="IL30" s="20">
        <f t="array" ref="IL30">IFERROR(SUMIFS(Deposits!$D:$D,Deposits!$E:$E,$C30,Deposits!$F:$F,IK$2),"0")</f>
        <v>0</v>
      </c>
      <c r="IM30" s="4" t="str" cm="1">
        <f t="array" ref="IM30">IFERROR(INDEX(Deposits!$A:$A,MATCH(1,($C30=Deposits!$E:$E)*('Daily Report'!IK$2=Deposits!$F:$F),0)),"")</f>
        <v/>
      </c>
      <c r="IN30" s="20" t="str">
        <f>IFERROR(SUMIFS(#REF!,#REF!,$C30,#REF!,IK$2),"0")</f>
        <v>0</v>
      </c>
      <c r="IO30" s="20" t="str">
        <f>IFERROR(SUMIFS(#REF!,#REF!,$C30,#REF!,IK$2),"0")</f>
        <v>0</v>
      </c>
      <c r="IP30" s="20">
        <f t="shared" si="34"/>
        <v>0</v>
      </c>
      <c r="IQ30" s="20">
        <f t="shared" si="31"/>
        <v>162.1</v>
      </c>
    </row>
    <row r="31" spans="1:251" ht="15.75" customHeight="1" x14ac:dyDescent="0.3">
      <c r="A31" s="2">
        <v>28</v>
      </c>
      <c r="B31" s="38">
        <v>38994</v>
      </c>
      <c r="C31" s="38">
        <v>38994</v>
      </c>
      <c r="D31" s="8"/>
      <c r="E31" s="20">
        <f>IFERROR(SUMIFS(Due!$D:$D,Due!$C:$C,$C31,Due!$A:$A,E$2),0)</f>
        <v>0</v>
      </c>
      <c r="F31" s="20">
        <f>IFERROR(SUMIFS(Deposits!$D:$D,Deposits!$E:$E,$C31,Deposits!$F:$F,E$2),"0")</f>
        <v>0</v>
      </c>
      <c r="G31" s="4" t="str" cm="1">
        <f t="array" ref="G31">IFERROR(INDEX(Deposits!$A:$A,MATCH(1,($C31=Deposits!$E:$E)*('Daily Report'!E$2=Deposits!$F:$F),0)),"")</f>
        <v/>
      </c>
      <c r="H31" s="20" t="str">
        <f>IFERROR(SUMIFS(#REF!,#REF!,$C31,#REF!,E$2),"0")</f>
        <v>0</v>
      </c>
      <c r="I31" s="20" t="str">
        <f>IFERROR(SUMIFS(#REF!,#REF!,$C31,#REF!,E$2),"0")</f>
        <v>0</v>
      </c>
      <c r="J31" s="20">
        <f t="shared" si="0"/>
        <v>0</v>
      </c>
      <c r="K31" s="20">
        <f t="shared" si="1"/>
        <v>0</v>
      </c>
      <c r="L31" s="8"/>
      <c r="M31" s="20">
        <f>IFERROR(SUMIFS(Due!$D:$D,Due!$C:$C,$C31,Due!$A:$A,M$2),0)</f>
        <v>0</v>
      </c>
      <c r="N31" s="20">
        <f t="array" ref="N31">IFERROR(SUMIFS(Deposits!$D:$D,Deposits!$E:$E,$C31,Deposits!$F:$F,M$2),"0")</f>
        <v>0</v>
      </c>
      <c r="O31" s="4" t="str" cm="1">
        <f t="array" ref="O31">IFERROR(INDEX(Deposits!$A:$A,MATCH(1,($C31=Deposits!$E:$E)*('Daily Report'!M$2=Deposits!$F:$F),0)),"")</f>
        <v/>
      </c>
      <c r="P31" s="20" t="str">
        <f>IFERROR(SUMIFS(#REF!,#REF!,$C31,#REF!,M$2),"0")</f>
        <v>0</v>
      </c>
      <c r="Q31" s="20" t="str">
        <f>IFERROR(SUMIFS(#REF!,#REF!,$C31,#REF!,M$2),"0")</f>
        <v>0</v>
      </c>
      <c r="R31" s="20">
        <f t="shared" si="2"/>
        <v>0</v>
      </c>
      <c r="S31" s="20">
        <f>SUMIF($E$3:R$3,R$3,$E31:R31)</f>
        <v>0</v>
      </c>
      <c r="T31" s="8"/>
      <c r="U31" s="20">
        <f>IFERROR(SUMIFS(Due!$D:$D,Due!$C:$C,$C31,Due!$A:$A,U$2),0)</f>
        <v>0</v>
      </c>
      <c r="V31" s="20">
        <f t="array" ref="V31">IFERROR(SUMIFS(Deposits!$D:$D,Deposits!$E:$E,$C31,Deposits!$F:$F,U$2),"0")</f>
        <v>0</v>
      </c>
      <c r="W31" s="4" t="str" cm="1">
        <f t="array" ref="W31">IFERROR(INDEX(Deposits!$A:$A,MATCH(1,($C31=Deposits!$E:$E)*('Daily Report'!U$2=Deposits!$F:$F),0)),"")</f>
        <v/>
      </c>
      <c r="X31" s="20" t="str">
        <f>IFERROR(SUMIFS(#REF!,#REF!,$C31,#REF!,U$2),"0")</f>
        <v>0</v>
      </c>
      <c r="Y31" s="20" t="str">
        <f>IFERROR(SUMIFS(#REF!,#REF!,$C31,#REF!,U$2),"0")</f>
        <v>0</v>
      </c>
      <c r="Z31" s="20">
        <f t="shared" si="3"/>
        <v>0</v>
      </c>
      <c r="AA31" s="20">
        <f>SUMIF($E$3:Z$3,Z$3,$E31:Z31)</f>
        <v>0</v>
      </c>
      <c r="AB31" s="8"/>
      <c r="AC31" s="20">
        <f>IFERROR(SUMIFS(Due!$D:$D,Due!$C:$C,$C31,Due!$A:$A,AC$2),0)</f>
        <v>0</v>
      </c>
      <c r="AD31" s="20">
        <f t="array" ref="AD31">IFERROR(SUMIFS(Deposits!$D:$D,Deposits!$E:$E,$C31,Deposits!$F:$F,AC$2),"0")</f>
        <v>0</v>
      </c>
      <c r="AE31" s="4" t="str" cm="1">
        <f t="array" ref="AE31">IFERROR(INDEX(Deposits!$A:$A,MATCH(1,($C31=Deposits!$E:$E)*('Daily Report'!AC$2=Deposits!$F:$F),0)),"")</f>
        <v/>
      </c>
      <c r="AF31" s="20" t="str">
        <f>IFERROR(SUMIFS(#REF!,#REF!,$C31,#REF!,AC$2),"0")</f>
        <v>0</v>
      </c>
      <c r="AG31" s="20" t="str">
        <f>IFERROR(SUMIFS(#REF!,#REF!,$C31,#REF!,AC$2),"0")</f>
        <v>0</v>
      </c>
      <c r="AH31" s="20">
        <f t="shared" si="4"/>
        <v>0</v>
      </c>
      <c r="AI31" s="20">
        <f>SUMIF($E$3:AH$3,AH$3,$E31:AH31)</f>
        <v>0</v>
      </c>
      <c r="AJ31" s="8"/>
      <c r="AK31" s="20">
        <f>IFERROR(SUMIFS(Due!$D:$D,Due!$C:$C,$C31,Due!$A:$A,AK$2),0)</f>
        <v>0</v>
      </c>
      <c r="AL31" s="20">
        <f t="array" ref="AL31">IFERROR(SUMIFS(Deposits!$D:$D,Deposits!$E:$E,$C31,Deposits!$F:$F,AK$2),"0")</f>
        <v>0</v>
      </c>
      <c r="AM31" s="4" t="str" cm="1">
        <f t="array" ref="AM31">IFERROR(INDEX(Deposits!$A:$A,MATCH(1,($C31=Deposits!$E:$E)*('Daily Report'!AK$2=Deposits!$F:$F),0)),"")</f>
        <v/>
      </c>
      <c r="AN31" s="20" t="str">
        <f>IFERROR(SUMIFS(#REF!,#REF!,$C31,#REF!,AK$2),"0")</f>
        <v>0</v>
      </c>
      <c r="AO31" s="20" t="str">
        <f>IFERROR(SUMIFS(#REF!,#REF!,$C31,#REF!,AK$2),"0")</f>
        <v>0</v>
      </c>
      <c r="AP31" s="20">
        <f t="shared" si="5"/>
        <v>0</v>
      </c>
      <c r="AQ31" s="20">
        <f>SUMIF($E$3:AP$3,AP$3,$E31:AP31)</f>
        <v>0</v>
      </c>
      <c r="AR31" s="8"/>
      <c r="AS31" s="20">
        <f>IFERROR(SUMIFS(Due!$D:$D,Due!$C:$C,$C31,Due!$A:$A,AS$2),0)</f>
        <v>0</v>
      </c>
      <c r="AT31" s="20">
        <f t="array" ref="AT31">IFERROR(SUMIFS(Deposits!$D:$D,Deposits!$E:$E,$C31,Deposits!$F:$F,AS$2),"0")</f>
        <v>0</v>
      </c>
      <c r="AU31" s="4" t="str" cm="1">
        <f t="array" ref="AU31">IFERROR(INDEX(Deposits!$A:$A,MATCH(1,($C31=Deposits!$E:$E)*('Daily Report'!AS$2=Deposits!$F:$F),0)),"")</f>
        <v/>
      </c>
      <c r="AV31" s="20" t="str">
        <f>IFERROR(SUMIFS(#REF!,#REF!,$C31,#REF!,AS$2),"0")</f>
        <v>0</v>
      </c>
      <c r="AW31" s="20" t="str">
        <f>IFERROR(SUMIFS(#REF!,#REF!,$C31,#REF!,AS$2),"0")</f>
        <v>0</v>
      </c>
      <c r="AX31" s="20">
        <f t="shared" si="6"/>
        <v>0</v>
      </c>
      <c r="AY31" s="20">
        <f>SUMIF($E$3:AX$3,AX$3,$E31:AX31)</f>
        <v>0</v>
      </c>
      <c r="AZ31" s="8"/>
      <c r="BA31" s="20">
        <f>IFERROR(SUMIFS(Due!$D:$D,Due!$C:$C,$C31,Due!$A:$A,BA$2),0)</f>
        <v>0</v>
      </c>
      <c r="BB31" s="20">
        <f t="array" ref="BB31">IFERROR(SUMIFS(Deposits!$D:$D,Deposits!$E:$E,$C31,Deposits!$F:$F,BA$2),"0")</f>
        <v>0</v>
      </c>
      <c r="BC31" s="4" t="str" cm="1">
        <f t="array" ref="BC31">IFERROR(INDEX(Deposits!$A:$A,MATCH(1,($C31=Deposits!$E:$E)*('Daily Report'!BA$2=Deposits!$F:$F),0)),"")</f>
        <v/>
      </c>
      <c r="BD31" s="20" t="str">
        <f>IFERROR(SUMIFS(#REF!,#REF!,$C31,#REF!,BA$2),"0")</f>
        <v>0</v>
      </c>
      <c r="BE31" s="20" t="str">
        <f>IFERROR(SUMIFS(#REF!,#REF!,$C31,#REF!,BA$2),"0")</f>
        <v>0</v>
      </c>
      <c r="BF31" s="20">
        <f t="shared" si="7"/>
        <v>0</v>
      </c>
      <c r="BG31" s="20">
        <f>SUMIF($E$3:BF$3,BF$3,$E31:BF31)</f>
        <v>0</v>
      </c>
      <c r="BH31" s="8"/>
      <c r="BI31" s="20">
        <f>IFERROR(SUMIFS(Due!$D:$D,Due!$C:$C,$C31,Due!$A:$A,BI$2),0)</f>
        <v>0</v>
      </c>
      <c r="BJ31" s="20">
        <f t="array" ref="BJ31">IFERROR(SUMIFS(Deposits!$D:$D,Deposits!$E:$E,$C31,Deposits!$F:$F,BI$2),"0")</f>
        <v>0</v>
      </c>
      <c r="BK31" s="4" t="str" cm="1">
        <f t="array" ref="BK31">IFERROR(INDEX(Deposits!$A:$A,MATCH(1,($C31=Deposits!$E:$E)*('Daily Report'!BI$2=Deposits!$F:$F),0)),"")</f>
        <v/>
      </c>
      <c r="BL31" s="20" t="str">
        <f>IFERROR(SUMIFS(#REF!,#REF!,$C31,#REF!,BI$2),"0")</f>
        <v>0</v>
      </c>
      <c r="BM31" s="20" t="str">
        <f>IFERROR(SUMIFS(#REF!,#REF!,$C31,#REF!,BI$2),"0")</f>
        <v>0</v>
      </c>
      <c r="BN31" s="20">
        <f t="shared" si="8"/>
        <v>0</v>
      </c>
      <c r="BO31" s="20">
        <f>SUMIF($E$3:BN$3,BN$3,$E31:BN31)</f>
        <v>0</v>
      </c>
      <c r="BP31" s="8"/>
      <c r="BQ31" s="20">
        <f>IFERROR(SUMIFS(Due!$D:$D,Due!$C:$C,$C31,Due!$A:$A,BQ$2),0)</f>
        <v>0</v>
      </c>
      <c r="BR31" s="20">
        <f t="array" ref="BR31">IFERROR(SUMIFS(Deposits!$D:$D,Deposits!$E:$E,$C31,Deposits!$F:$F,BQ$2),"0")</f>
        <v>0</v>
      </c>
      <c r="BS31" s="4" t="str" cm="1">
        <f t="array" ref="BS31">IFERROR(INDEX(Deposits!$A:$A,MATCH(1,($C31=Deposits!$E:$E)*('Daily Report'!BQ$2=Deposits!$F:$F),0)),"")</f>
        <v/>
      </c>
      <c r="BT31" s="20" t="str">
        <f>IFERROR(SUMIFS(#REF!,#REF!,$C31,#REF!,BQ$2),"0")</f>
        <v>0</v>
      </c>
      <c r="BU31" s="20" t="str">
        <f>IFERROR(SUMIFS(#REF!,#REF!,$C31,#REF!,BQ$2),"0")</f>
        <v>0</v>
      </c>
      <c r="BV31" s="20">
        <f t="shared" si="9"/>
        <v>0</v>
      </c>
      <c r="BW31" s="20">
        <f>SUMIF($E$3:BV$3,BV$3,$E31:BV31)</f>
        <v>0</v>
      </c>
      <c r="BX31" s="8"/>
      <c r="BY31" s="20">
        <f>IFERROR(SUMIFS(Due!$D:$D,Due!$C:$C,$C31,Due!$A:$A,BY$2),0)</f>
        <v>425.32</v>
      </c>
      <c r="BZ31" s="20">
        <f t="array" ref="BZ31">IFERROR(SUMIFS(Deposits!$D:$D,Deposits!$E:$E,$C31,Deposits!$F:$F,BY$2),"0")</f>
        <v>0</v>
      </c>
      <c r="CA31" s="4" t="str" cm="1">
        <f t="array" ref="CA31">IFERROR(INDEX(Deposits!$A:$A,MATCH(1,($C31=Deposits!$E:$E)*('Daily Report'!BY$2=Deposits!$F:$F),0)),"")</f>
        <v/>
      </c>
      <c r="CB31" s="20" t="str">
        <f>IFERROR(SUMIFS(#REF!,#REF!,$C31,#REF!,BY$2),"0")</f>
        <v>0</v>
      </c>
      <c r="CC31" s="20" t="str">
        <f>IFERROR(SUMIFS(#REF!,#REF!,$C31,#REF!,BY$2),"0")</f>
        <v>0</v>
      </c>
      <c r="CD31" s="20">
        <f t="shared" si="10"/>
        <v>425.32</v>
      </c>
      <c r="CE31" s="20">
        <f>SUMIF($E$3:CD$3,CD$3,$E31:CD31)</f>
        <v>425.32</v>
      </c>
      <c r="CF31" s="8"/>
      <c r="CG31" s="20">
        <f>IFERROR(SUMIFS(Due!$D:$D,Due!$C:$C,$C31,Due!$A:$A,CG$2),0)</f>
        <v>0</v>
      </c>
      <c r="CH31" s="20">
        <f t="array" ref="CH31">IFERROR(SUMIFS(Deposits!$D:$D,Deposits!$E:$E,$C31,Deposits!$F:$F,CG$2),"0")</f>
        <v>0</v>
      </c>
      <c r="CI31" s="4" t="str" cm="1">
        <f t="array" ref="CI31">IFERROR(INDEX(Deposits!$A:$A,MATCH(1,($C31=Deposits!$E:$E)*('Daily Report'!CG$2=Deposits!$F:$F),0)),"")</f>
        <v/>
      </c>
      <c r="CJ31" s="20" t="str">
        <f>IFERROR(SUMIFS(#REF!,#REF!,$C31,#REF!,CG$2),"0")</f>
        <v>0</v>
      </c>
      <c r="CK31" s="20" t="str">
        <f>IFERROR(SUMIFS(#REF!,#REF!,$C31,#REF!,CG$2),"0")</f>
        <v>0</v>
      </c>
      <c r="CL31" s="20">
        <f t="shared" si="11"/>
        <v>0</v>
      </c>
      <c r="CM31" s="20">
        <f>SUMIF($E$3:CL$3,CL$3,$E31:CL31)</f>
        <v>425.32</v>
      </c>
      <c r="CN31" s="8"/>
      <c r="CO31" s="20">
        <f>IFERROR(SUMIFS(Due!$D:$D,Due!$C:$C,$C31,Due!$A:$A,CO$2),0)</f>
        <v>0</v>
      </c>
      <c r="CP31" s="20">
        <f t="array" ref="CP31">IFERROR(SUMIFS(Deposits!$D:$D,Deposits!$E:$E,$C31,Deposits!$F:$F,CO$2),"0")</f>
        <v>0</v>
      </c>
      <c r="CQ31" s="4" t="str" cm="1">
        <f t="array" ref="CQ31">IFERROR(INDEX(Deposits!$A:$A,MATCH(1,($C31=Deposits!$E:$E)*('Daily Report'!CO$2=Deposits!$F:$F),0)),"")</f>
        <v/>
      </c>
      <c r="CR31" s="20" t="str">
        <f>IFERROR(SUMIFS(#REF!,#REF!,$C31,#REF!,CO$2),"0")</f>
        <v>0</v>
      </c>
      <c r="CS31" s="20" t="str">
        <f>IFERROR(SUMIFS(#REF!,#REF!,$C31,#REF!,CO$2),"0")</f>
        <v>0</v>
      </c>
      <c r="CT31" s="20">
        <f t="shared" si="12"/>
        <v>0</v>
      </c>
      <c r="CU31" s="20">
        <f>SUMIF($E$3:CT$3,CT$3,$E31:CT31)</f>
        <v>425.32</v>
      </c>
      <c r="CV31" s="8"/>
      <c r="CW31" s="20">
        <f>IFERROR(SUMIFS(Due!$D:$D,Due!$C:$C,$C31,Due!$A:$A,CW$2),0)</f>
        <v>0</v>
      </c>
      <c r="CX31" s="20">
        <f t="array" ref="CX31">IFERROR(SUMIFS(Deposits!$D:$D,Deposits!$E:$E,$C31,Deposits!$F:$F,CW$2),"0")</f>
        <v>0</v>
      </c>
      <c r="CY31" s="4" t="str" cm="1">
        <f t="array" ref="CY31">IFERROR(INDEX(Deposits!$A:$A,MATCH(1,($C31=Deposits!$E:$E)*('Daily Report'!CW$2=Deposits!$F:$F),0)),"")</f>
        <v/>
      </c>
      <c r="CZ31" s="20" t="str">
        <f>IFERROR(SUMIFS(#REF!,#REF!,$C31,#REF!,CW$2),"0")</f>
        <v>0</v>
      </c>
      <c r="DA31" s="20" t="str">
        <f>IFERROR(SUMIFS(#REF!,#REF!,$C31,#REF!,CW$2),"0")</f>
        <v>0</v>
      </c>
      <c r="DB31" s="20">
        <f t="shared" si="13"/>
        <v>0</v>
      </c>
      <c r="DC31" s="20">
        <f>SUMIF($E$3:DB$3,DB$3,$E31:DB31)</f>
        <v>425.32</v>
      </c>
      <c r="DD31" s="8"/>
      <c r="DE31" s="20">
        <f>IFERROR(SUMIFS(Due!$D:$D,Due!$C:$C,$C31,Due!$A:$A,DE$2),0)</f>
        <v>0</v>
      </c>
      <c r="DF31" s="20">
        <f t="array" ref="DF31">IFERROR(SUMIFS(Deposits!$D:$D,Deposits!$E:$E,$C31,Deposits!$F:$F,DE$2),"0")</f>
        <v>0</v>
      </c>
      <c r="DG31" s="4" t="str" cm="1">
        <f t="array" ref="DG31">IFERROR(INDEX(Deposits!$A:$A,MATCH(1,($C31=Deposits!$E:$E)*('Daily Report'!DE$2=Deposits!$F:$F),0)),"")</f>
        <v/>
      </c>
      <c r="DH31" s="20" t="str">
        <f>IFERROR(SUMIFS(#REF!,#REF!,$C31,#REF!,DE$2),"0")</f>
        <v>0</v>
      </c>
      <c r="DI31" s="20" t="str">
        <f>IFERROR(SUMIFS(#REF!,#REF!,$C31,#REF!,DE$2),"0")</f>
        <v>0</v>
      </c>
      <c r="DJ31" s="20">
        <f t="shared" si="14"/>
        <v>0</v>
      </c>
      <c r="DK31" s="20">
        <f>SUMIF($E$3:DJ$3,DJ$3,$E31:DJ31)</f>
        <v>425.32</v>
      </c>
      <c r="DL31" s="8"/>
      <c r="DM31" s="20">
        <f>IFERROR(SUMIFS(Due!$D:$D,Due!$C:$C,$C31,Due!$A:$A,DM$2),0)</f>
        <v>0</v>
      </c>
      <c r="DN31" s="20">
        <f t="array" ref="DN31">IFERROR(SUMIFS(Deposits!$D:$D,Deposits!$E:$E,$C31,Deposits!$F:$F,DM$2),"0")</f>
        <v>0</v>
      </c>
      <c r="DO31" s="4" t="str" cm="1">
        <f t="array" ref="DO31">IFERROR(INDEX(Deposits!$A:$A,MATCH(1,($C31=Deposits!$E:$E)*('Daily Report'!DM$2=Deposits!$F:$F),0)),"")</f>
        <v/>
      </c>
      <c r="DP31" s="20" t="str">
        <f>IFERROR(SUMIFS(#REF!,#REF!,$C31,#REF!,DM$2),"0")</f>
        <v>0</v>
      </c>
      <c r="DQ31" s="20" t="str">
        <f>IFERROR(SUMIFS(#REF!,#REF!,$C31,#REF!,DM$2),"0")</f>
        <v>0</v>
      </c>
      <c r="DR31" s="20">
        <f t="shared" si="15"/>
        <v>0</v>
      </c>
      <c r="DS31" s="20">
        <f>SUMIF($E$3:DR$3,DR$3,$E31:DR31)</f>
        <v>425.32</v>
      </c>
      <c r="DT31" s="8"/>
      <c r="DU31" s="20">
        <f>IFERROR(SUMIFS(Due!$D:$D,Due!$C:$C,$C31,Due!$A:$A,DU$2),0)</f>
        <v>0</v>
      </c>
      <c r="DV31" s="20">
        <f t="array" ref="DV31">IFERROR(SUMIFS(Deposits!$D:$D,Deposits!$E:$E,$C31,Deposits!$F:$F,DU$2),"0")</f>
        <v>0</v>
      </c>
      <c r="DW31" s="4" t="str" cm="1">
        <f t="array" ref="DW31">IFERROR(INDEX(Deposits!$A:$A,MATCH(1,($C31=Deposits!$E:$E)*('Daily Report'!DU$2=Deposits!$F:$F),0)),"")</f>
        <v/>
      </c>
      <c r="DX31" s="20" t="str">
        <f>IFERROR(SUMIFS(#REF!,#REF!,$C31,#REF!,DU$2),"0")</f>
        <v>0</v>
      </c>
      <c r="DY31" s="20" t="str">
        <f>IFERROR(SUMIFS(#REF!,#REF!,$C31,#REF!,DU$2),"0")</f>
        <v>0</v>
      </c>
      <c r="DZ31" s="20">
        <f t="shared" si="16"/>
        <v>0</v>
      </c>
      <c r="EA31" s="20">
        <f>SUMIF($E$3:DZ$3,DZ$3,$E31:DZ31)</f>
        <v>425.32</v>
      </c>
      <c r="EB31" s="8"/>
      <c r="EC31" s="20">
        <f>IFERROR(SUMIFS(Due!$D:$D,Due!$C:$C,$C31,Due!$A:$A,EC$2),0)</f>
        <v>0</v>
      </c>
      <c r="ED31" s="20">
        <f t="array" ref="ED31">IFERROR(SUMIFS(Deposits!$D:$D,Deposits!$E:$E,$C31,Deposits!$F:$F,EC$2),"0")</f>
        <v>0</v>
      </c>
      <c r="EE31" s="4" t="str" cm="1">
        <f t="array" ref="EE31">IFERROR(INDEX(Deposits!$A:$A,MATCH(1,($C31=Deposits!$E:$E)*('Daily Report'!EC$2=Deposits!$F:$F),0)),"")</f>
        <v/>
      </c>
      <c r="EF31" s="20" t="str">
        <f>IFERROR(SUMIFS(#REF!,#REF!,$C31,#REF!,EC$2),"0")</f>
        <v>0</v>
      </c>
      <c r="EG31" s="20" t="str">
        <f>IFERROR(SUMIFS(#REF!,#REF!,$C31,#REF!,EC$2),"0")</f>
        <v>0</v>
      </c>
      <c r="EH31" s="20">
        <f t="shared" si="17"/>
        <v>0</v>
      </c>
      <c r="EI31" s="20">
        <f>SUMIF($E$3:EH$3,EH$3,$E31:EH31)</f>
        <v>425.32</v>
      </c>
      <c r="EJ31" s="8"/>
      <c r="EK31" s="20">
        <f>IFERROR(SUMIFS(Due!$D:$D,Due!$C:$C,$C31,Due!$A:$A,EK$2),0)</f>
        <v>0</v>
      </c>
      <c r="EL31" s="20">
        <f t="array" ref="EL31">IFERROR(SUMIFS(Deposits!$D:$D,Deposits!$E:$E,$C31,Deposits!$F:$F,EK$2),"0")</f>
        <v>0</v>
      </c>
      <c r="EM31" s="4" t="str" cm="1">
        <f t="array" ref="EM31">IFERROR(INDEX(Deposits!$A:$A,MATCH(1,($C31=Deposits!$E:$E)*('Daily Report'!EK$2=Deposits!$F:$F),0)),"")</f>
        <v/>
      </c>
      <c r="EN31" s="20" t="str">
        <f>IFERROR(SUMIFS(#REF!,#REF!,$C31,#REF!,EK$2),"0")</f>
        <v>0</v>
      </c>
      <c r="EO31" s="20" t="str">
        <f>IFERROR(SUMIFS(#REF!,#REF!,$C31,#REF!,EK$2),"0")</f>
        <v>0</v>
      </c>
      <c r="EP31" s="20">
        <f t="shared" si="18"/>
        <v>0</v>
      </c>
      <c r="EQ31" s="20">
        <f>SUMIF($E$3:EP$3,EP$3,$E31:EP31)</f>
        <v>425.32</v>
      </c>
      <c r="ER31" s="8"/>
      <c r="ES31" s="20">
        <f>IFERROR(SUMIFS(Due!$D:$D,Due!$C:$C,$C31,Due!$A:$A,ES$2),0)</f>
        <v>0</v>
      </c>
      <c r="ET31" s="20">
        <f t="array" ref="ET31">IFERROR(SUMIFS(Deposits!$D:$D,Deposits!$E:$E,$C31,Deposits!$F:$F,ES$2),"0")</f>
        <v>0</v>
      </c>
      <c r="EU31" s="4" t="str" cm="1">
        <f t="array" ref="EU31">IFERROR(INDEX(Deposits!$A:$A,MATCH(1,($C31=Deposits!$E:$E)*('Daily Report'!ES$2=Deposits!$F:$F),0)),"")</f>
        <v/>
      </c>
      <c r="EV31" s="20" t="str">
        <f>IFERROR(SUMIFS(#REF!,#REF!,$C31,#REF!,ES$2),"0")</f>
        <v>0</v>
      </c>
      <c r="EW31" s="20" t="str">
        <f>IFERROR(SUMIFS(#REF!,#REF!,$C31,#REF!,ES$2),"0")</f>
        <v>0</v>
      </c>
      <c r="EX31" s="20">
        <f t="shared" si="19"/>
        <v>0</v>
      </c>
      <c r="EY31" s="20">
        <f>SUMIF($E$3:EX$3,EX$3,$E31:EX31)</f>
        <v>425.32</v>
      </c>
      <c r="EZ31" s="8"/>
      <c r="FA31" s="20">
        <f>IFERROR(SUMIFS(Due!$D:$D,Due!$C:$C,$C31,Due!$A:$A,FA$2),0)</f>
        <v>0</v>
      </c>
      <c r="FB31" s="20">
        <f t="array" ref="FB31">IFERROR(SUMIFS(Deposits!$D:$D,Deposits!$E:$E,$C31,Deposits!$F:$F,FA$2),"0")</f>
        <v>0</v>
      </c>
      <c r="FC31" s="4" t="str" cm="1">
        <f t="array" ref="FC31">IFERROR(INDEX(Deposits!$A:$A,MATCH(1,($C31=Deposits!$E:$E)*('Daily Report'!FA$2=Deposits!$F:$F),0)),"")</f>
        <v/>
      </c>
      <c r="FD31" s="20" t="str">
        <f>IFERROR(SUMIFS(#REF!,#REF!,$C31,#REF!,FA$2),"0")</f>
        <v>0</v>
      </c>
      <c r="FE31" s="20" t="str">
        <f>IFERROR(SUMIFS(#REF!,#REF!,$C31,#REF!,FA$2),"0")</f>
        <v>0</v>
      </c>
      <c r="FF31" s="20">
        <f t="shared" si="20"/>
        <v>0</v>
      </c>
      <c r="FG31" s="20">
        <f>SUMIF($E$3:FF$3,FF$3,$E31:FF31)</f>
        <v>425.32</v>
      </c>
      <c r="FH31" s="8"/>
      <c r="FI31" s="20">
        <f>IFERROR(SUMIFS(Due!$D:$D,Due!$C:$C,$C31,Due!$A:$A,FI$2),0)</f>
        <v>0</v>
      </c>
      <c r="FJ31" s="20">
        <f t="array" ref="FJ31">IFERROR(SUMIFS(Deposits!$D:$D,Deposits!$E:$E,$C31,Deposits!$F:$F,FI$2),"0")</f>
        <v>0</v>
      </c>
      <c r="FK31" s="4" t="str" cm="1">
        <f t="array" ref="FK31">IFERROR(INDEX(Deposits!$A:$A,MATCH(1,($C31=Deposits!$E:$E)*('Daily Report'!FI$2=Deposits!$F:$F),0)),"")</f>
        <v/>
      </c>
      <c r="FL31" s="20" t="str">
        <f>IFERROR(SUMIFS(#REF!,#REF!,$C31,#REF!,FI$2),"0")</f>
        <v>0</v>
      </c>
      <c r="FM31" s="20" t="str">
        <f>IFERROR(SUMIFS(#REF!,#REF!,$C31,#REF!,FI$2),"0")</f>
        <v>0</v>
      </c>
      <c r="FN31" s="20">
        <f t="shared" si="21"/>
        <v>0</v>
      </c>
      <c r="FO31" s="20">
        <f>SUMIF($E$3:FN$3,FN$3,$E31:FN31)</f>
        <v>425.32</v>
      </c>
      <c r="FP31" s="8"/>
      <c r="FQ31" s="20">
        <f>IFERROR(SUMIFS(Due!$D:$D,Due!$C:$C,$C31,Due!$A:$A,FQ$2),0)</f>
        <v>0</v>
      </c>
      <c r="FR31" s="20">
        <f t="array" ref="FR31">IFERROR(SUMIFS(Deposits!$D:$D,Deposits!$E:$E,$C31,Deposits!$F:$F,FQ$2),"0")</f>
        <v>0</v>
      </c>
      <c r="FS31" s="4" t="str" cm="1">
        <f t="array" ref="FS31">IFERROR(INDEX(Deposits!$A:$A,MATCH(1,($C31=Deposits!$E:$E)*('Daily Report'!FQ$2=Deposits!$F:$F),0)),"")</f>
        <v/>
      </c>
      <c r="FT31" s="20" t="str">
        <f>IFERROR(SUMIFS(#REF!,#REF!,$C31,#REF!,FQ$2),"0")</f>
        <v>0</v>
      </c>
      <c r="FU31" s="20" t="str">
        <f>IFERROR(SUMIFS(#REF!,#REF!,$C31,#REF!,FQ$2),"0")</f>
        <v>0</v>
      </c>
      <c r="FV31" s="20">
        <f t="shared" si="22"/>
        <v>0</v>
      </c>
      <c r="FW31" s="20">
        <f>SUMIF($E$3:FV$3,FV$3,$E31:FV31)</f>
        <v>425.32</v>
      </c>
      <c r="FX31" s="8"/>
      <c r="FY31" s="20">
        <f>IFERROR(SUMIFS(Due!$D:$D,Due!$C:$C,$C31,Due!$A:$A,FY$2),0)</f>
        <v>0</v>
      </c>
      <c r="FZ31" s="20">
        <f t="array" ref="FZ31">IFERROR(SUMIFS(Deposits!$D:$D,Deposits!$E:$E,$C31,Deposits!$F:$F,FY$2),"0")</f>
        <v>0</v>
      </c>
      <c r="GA31" s="4" t="str" cm="1">
        <f t="array" ref="GA31">IFERROR(INDEX(Deposits!$A:$A,MATCH(1,($C31=Deposits!$E:$E)*('Daily Report'!FY$2=Deposits!$F:$F),0)),"")</f>
        <v/>
      </c>
      <c r="GB31" s="20" t="str">
        <f>IFERROR(SUMIFS(#REF!,#REF!,$C31,#REF!,FY$2),"0")</f>
        <v>0</v>
      </c>
      <c r="GC31" s="20" t="str">
        <f>IFERROR(SUMIFS(#REF!,#REF!,$C31,#REF!,FY$2),"0")</f>
        <v>0</v>
      </c>
      <c r="GD31" s="20">
        <f t="shared" si="23"/>
        <v>0</v>
      </c>
      <c r="GE31" s="20">
        <f>SUMIF($E$3:GD$3,GD$3,$E31:GD31)</f>
        <v>425.32</v>
      </c>
      <c r="GF31" s="8"/>
      <c r="GG31" s="20">
        <f>IFERROR(SUMIFS(Due!$D:$D,Due!$C:$C,$C31,Due!$A:$A,GG$2),0)</f>
        <v>0</v>
      </c>
      <c r="GH31" s="20">
        <f t="array" ref="GH31">IFERROR(SUMIFS(Deposits!$D:$D,Deposits!$E:$E,$C31,Deposits!$F:$F,GG$2),"0")</f>
        <v>0</v>
      </c>
      <c r="GI31" s="4" t="str" cm="1">
        <f t="array" ref="GI31">IFERROR(INDEX(Deposits!$A:$A,MATCH(1,($C31=Deposits!$E:$E)*('Daily Report'!GG$2=Deposits!$F:$F),0)),"")</f>
        <v/>
      </c>
      <c r="GJ31" s="20" t="str">
        <f>IFERROR(SUMIFS(#REF!,#REF!,$C31,#REF!,GG$2),"0")</f>
        <v>0</v>
      </c>
      <c r="GK31" s="20" t="str">
        <f>IFERROR(SUMIFS(#REF!,#REF!,$C31,#REF!,GG$2),"0")</f>
        <v>0</v>
      </c>
      <c r="GL31" s="20">
        <f t="shared" si="24"/>
        <v>0</v>
      </c>
      <c r="GM31" s="20">
        <f>SUMIF($E$3:GL$3,GL$3,$E31:GL31)</f>
        <v>425.32</v>
      </c>
      <c r="GN31" s="8"/>
      <c r="GO31" s="20">
        <f>IFERROR(SUMIFS(Due!$D:$D,Due!$C:$C,$C31,Due!$A:$A,GO$2),0)</f>
        <v>0</v>
      </c>
      <c r="GP31" s="20">
        <f t="array" ref="GP31">IFERROR(SUMIFS(Deposits!$D:$D,Deposits!$E:$E,$C31,Deposits!$F:$F,GO$2),"0")</f>
        <v>0</v>
      </c>
      <c r="GQ31" s="4" t="str" cm="1">
        <f t="array" ref="GQ31">IFERROR(INDEX(Deposits!$A:$A,MATCH(1,($C31=Deposits!$E:$E)*('Daily Report'!GO$2=Deposits!$F:$F),0)),"")</f>
        <v/>
      </c>
      <c r="GR31" s="20" t="str">
        <f>IFERROR(SUMIFS(#REF!,#REF!,$C31,#REF!,GO$2),"0")</f>
        <v>0</v>
      </c>
      <c r="GS31" s="20" t="str">
        <f>IFERROR(SUMIFS(#REF!,#REF!,$C31,#REF!,GO$2),"0")</f>
        <v>0</v>
      </c>
      <c r="GT31" s="20">
        <f t="shared" si="25"/>
        <v>0</v>
      </c>
      <c r="GU31" s="20">
        <f>SUMIF($E$3:GT$3,GT$3,$E31:GT31)</f>
        <v>425.32</v>
      </c>
      <c r="GV31" s="8"/>
      <c r="GW31" s="20">
        <f>IFERROR(SUMIFS(Due!$D:$D,Due!$C:$C,$C31,Due!$A:$A,GW$2),0)</f>
        <v>0</v>
      </c>
      <c r="GX31" s="20">
        <f t="array" ref="GX31">IFERROR(SUMIFS(Deposits!$D:$D,Deposits!$E:$E,$C31,Deposits!$F:$F,GW$2),"0")</f>
        <v>0</v>
      </c>
      <c r="GY31" s="4" t="str" cm="1">
        <f t="array" ref="GY31">IFERROR(INDEX(Deposits!$A:$A,MATCH(1,($C31=Deposits!$E:$E)*('Daily Report'!GW$2=Deposits!$F:$F),0)),"")</f>
        <v/>
      </c>
      <c r="GZ31" s="20" t="str">
        <f>IFERROR(SUMIFS(#REF!,#REF!,$C31,#REF!,GW$2),"0")</f>
        <v>0</v>
      </c>
      <c r="HA31" s="20" t="str">
        <f>IFERROR(SUMIFS(#REF!,#REF!,$C31,#REF!,GW$2),"0")</f>
        <v>0</v>
      </c>
      <c r="HB31" s="20">
        <f t="shared" si="26"/>
        <v>0</v>
      </c>
      <c r="HC31" s="20">
        <f>SUMIF($E$3:HB$3,HB$3,$E31:HB31)</f>
        <v>425.32</v>
      </c>
      <c r="HD31" s="8"/>
      <c r="HE31" s="20">
        <f>IFERROR(SUMIFS(Due!$D:$D,Due!$C:$C,$C31,Due!$A:$A,HE$2),0)</f>
        <v>0</v>
      </c>
      <c r="HF31" s="20">
        <f t="array" ref="HF31">IFERROR(SUMIFS(Deposits!$D:$D,Deposits!$E:$E,$C31,Deposits!$F:$F,HE$2),"0")</f>
        <v>0</v>
      </c>
      <c r="HG31" s="4" t="str" cm="1">
        <f t="array" ref="HG31">IFERROR(INDEX(Deposits!$A:$A,MATCH(1,($C31=Deposits!$E:$E)*('Daily Report'!HE$2=Deposits!$F:$F),0)),"")</f>
        <v/>
      </c>
      <c r="HH31" s="20" t="str">
        <f>IFERROR(SUMIFS(#REF!,#REF!,$C31,#REF!,HE$2),"0")</f>
        <v>0</v>
      </c>
      <c r="HI31" s="20" t="str">
        <f>IFERROR(SUMIFS(#REF!,#REF!,$C31,#REF!,HE$2),"0")</f>
        <v>0</v>
      </c>
      <c r="HJ31" s="20">
        <f t="shared" si="27"/>
        <v>0</v>
      </c>
      <c r="HK31" s="20">
        <f>SUMIF($E$3:HJ$3,HJ$3,$E31:HJ31)</f>
        <v>425.32</v>
      </c>
      <c r="HL31" s="8"/>
      <c r="HM31" s="20">
        <f>IFERROR(SUMIFS(Due!$D:$D,Due!$C:$C,$C31,Due!$A:$A,HM$2),0)</f>
        <v>0</v>
      </c>
      <c r="HN31" s="20">
        <f t="array" ref="HN31">IFERROR(SUMIFS(Deposits!$D:$D,Deposits!$E:$E,$C31,Deposits!$F:$F,HM$2),"0")</f>
        <v>0</v>
      </c>
      <c r="HO31" s="4" t="str" cm="1">
        <f t="array" ref="HO31">IFERROR(INDEX(Deposits!$A:$A,MATCH(1,($C31=Deposits!$E:$E)*('Daily Report'!HM$2=Deposits!$F:$F),0)),"")</f>
        <v/>
      </c>
      <c r="HP31" s="20" t="str">
        <f>IFERROR(SUMIFS(#REF!,#REF!,$C31,#REF!,HM$2),"0")</f>
        <v>0</v>
      </c>
      <c r="HQ31" s="20" t="str">
        <f>IFERROR(SUMIFS(#REF!,#REF!,$C31,#REF!,HM$2),"0")</f>
        <v>0</v>
      </c>
      <c r="HR31" s="20">
        <f t="shared" si="28"/>
        <v>0</v>
      </c>
      <c r="HS31" s="20">
        <f>SUMIF($E$3:HR$3,HR$3,$E31:HR31)</f>
        <v>425.32</v>
      </c>
      <c r="HT31" s="8"/>
      <c r="HU31" s="20">
        <f>IFERROR(SUMIFS(Due!$D:$D,Due!$C:$C,$C31,Due!$A:$A,HU$2),0)</f>
        <v>0</v>
      </c>
      <c r="HV31" s="20">
        <f t="array" ref="HV31">IFERROR(SUMIFS(Deposits!$D:$D,Deposits!$E:$E,$C31,Deposits!$F:$F,HU$2),"0")</f>
        <v>0</v>
      </c>
      <c r="HW31" s="4" t="str" cm="1">
        <f t="array" ref="HW31">IFERROR(INDEX(Deposits!$A:$A,MATCH(1,($C31=Deposits!$E:$E)*('Daily Report'!HU$2=Deposits!$F:$F),0)),"")</f>
        <v/>
      </c>
      <c r="HX31" s="20" t="str">
        <f>IFERROR(SUMIFS(#REF!,#REF!,$C31,#REF!,HU$2),"0")</f>
        <v>0</v>
      </c>
      <c r="HY31" s="20" t="str">
        <f>IFERROR(SUMIFS(#REF!,#REF!,$C31,#REF!,HU$2),"0")</f>
        <v>0</v>
      </c>
      <c r="HZ31" s="20">
        <f t="shared" si="55"/>
        <v>0</v>
      </c>
      <c r="IA31" s="20">
        <f t="shared" si="56"/>
        <v>425.32</v>
      </c>
      <c r="IB31" s="8"/>
      <c r="IC31" s="20">
        <f>IFERROR(SUMIFS(Due!$D:$D,Due!$C:$C,$C31,Due!$A:$A,IC$2),0)</f>
        <v>0</v>
      </c>
      <c r="ID31" s="20">
        <f t="array" ref="ID31">IFERROR(SUMIFS(Deposits!$D:$D,Deposits!$E:$E,$C31,Deposits!$F:$F,IC$2),"0")</f>
        <v>0</v>
      </c>
      <c r="IE31" s="4" t="str" cm="1">
        <f t="array" ref="IE31">IFERROR(INDEX(Deposits!$A:$A,MATCH(1,($C31=Deposits!$E:$E)*('Daily Report'!IC$2=Deposits!$F:$F),0)),"")</f>
        <v/>
      </c>
      <c r="IF31" s="20" t="str">
        <f>IFERROR(SUMIFS(#REF!,#REF!,$C31,#REF!,IC$2),"0")</f>
        <v>0</v>
      </c>
      <c r="IG31" s="20" t="str">
        <f>IFERROR(SUMIFS(#REF!,#REF!,$C31,#REF!,IC$2),"0")</f>
        <v>0</v>
      </c>
      <c r="IH31" s="20">
        <f t="shared" si="33"/>
        <v>0</v>
      </c>
      <c r="II31" s="20">
        <f t="shared" si="30"/>
        <v>425.32</v>
      </c>
      <c r="IJ31" s="8"/>
      <c r="IK31" s="20">
        <f>IFERROR(SUMIFS(Due!$D:$D,Due!$C:$C,$C31,Due!$A:$A,IK$2),0)</f>
        <v>0</v>
      </c>
      <c r="IL31" s="20">
        <f t="array" ref="IL31">IFERROR(SUMIFS(Deposits!$D:$D,Deposits!$E:$E,$C31,Deposits!$F:$F,IK$2),"0")</f>
        <v>0</v>
      </c>
      <c r="IM31" s="4" t="str" cm="1">
        <f t="array" ref="IM31">IFERROR(INDEX(Deposits!$A:$A,MATCH(1,($C31=Deposits!$E:$E)*('Daily Report'!IK$2=Deposits!$F:$F),0)),"")</f>
        <v/>
      </c>
      <c r="IN31" s="20" t="str">
        <f>IFERROR(SUMIFS(#REF!,#REF!,$C31,#REF!,IK$2),"0")</f>
        <v>0</v>
      </c>
      <c r="IO31" s="20" t="str">
        <f>IFERROR(SUMIFS(#REF!,#REF!,$C31,#REF!,IK$2),"0")</f>
        <v>0</v>
      </c>
      <c r="IP31" s="20">
        <f t="shared" si="34"/>
        <v>0</v>
      </c>
      <c r="IQ31" s="20">
        <f t="shared" si="31"/>
        <v>425.32</v>
      </c>
    </row>
    <row r="32" spans="1:251" ht="15.75" customHeight="1" x14ac:dyDescent="0.3">
      <c r="A32" s="2">
        <v>29</v>
      </c>
      <c r="B32" s="38">
        <v>39147</v>
      </c>
      <c r="C32" s="38">
        <v>39147</v>
      </c>
      <c r="D32" s="8"/>
      <c r="E32" s="20">
        <f>IFERROR(SUMIFS(Due!$D:$D,Due!$C:$C,$C32,Due!$A:$A,E$2),0)</f>
        <v>0</v>
      </c>
      <c r="F32" s="20">
        <f>IFERROR(SUMIFS(Deposits!$D:$D,Deposits!$E:$E,$C32,Deposits!$F:$F,E$2),"0")</f>
        <v>0</v>
      </c>
      <c r="G32" s="4" t="str" cm="1">
        <f t="array" ref="G32">IFERROR(INDEX(Deposits!$A:$A,MATCH(1,($C32=Deposits!$E:$E)*('Daily Report'!E$2=Deposits!$F:$F),0)),"")</f>
        <v/>
      </c>
      <c r="H32" s="20" t="str">
        <f>IFERROR(SUMIFS(#REF!,#REF!,$C32,#REF!,E$2),"0")</f>
        <v>0</v>
      </c>
      <c r="I32" s="20" t="str">
        <f>IFERROR(SUMIFS(#REF!,#REF!,$C32,#REF!,E$2),"0")</f>
        <v>0</v>
      </c>
      <c r="J32" s="20">
        <f t="shared" si="0"/>
        <v>0</v>
      </c>
      <c r="K32" s="20">
        <f t="shared" si="1"/>
        <v>0</v>
      </c>
      <c r="L32" s="8"/>
      <c r="M32" s="20">
        <f>IFERROR(SUMIFS(Due!$D:$D,Due!$C:$C,$C32,Due!$A:$A,M$2),0)</f>
        <v>0</v>
      </c>
      <c r="N32" s="20">
        <f t="array" ref="N32">IFERROR(SUMIFS(Deposits!$D:$D,Deposits!$E:$E,$C32,Deposits!$F:$F,M$2),"0")</f>
        <v>0</v>
      </c>
      <c r="O32" s="4" t="str" cm="1">
        <f t="array" ref="O32">IFERROR(INDEX(Deposits!$A:$A,MATCH(1,($C32=Deposits!$E:$E)*('Daily Report'!M$2=Deposits!$F:$F),0)),"")</f>
        <v/>
      </c>
      <c r="P32" s="20" t="str">
        <f>IFERROR(SUMIFS(#REF!,#REF!,$C32,#REF!,M$2),"0")</f>
        <v>0</v>
      </c>
      <c r="Q32" s="20" t="str">
        <f>IFERROR(SUMIFS(#REF!,#REF!,$C32,#REF!,M$2),"0")</f>
        <v>0</v>
      </c>
      <c r="R32" s="20">
        <f t="shared" si="2"/>
        <v>0</v>
      </c>
      <c r="S32" s="20">
        <f>SUMIF($E$3:R$3,R$3,$E32:R32)</f>
        <v>0</v>
      </c>
      <c r="T32" s="8"/>
      <c r="U32" s="20">
        <f>IFERROR(SUMIFS(Due!$D:$D,Due!$C:$C,$C32,Due!$A:$A,U$2),0)</f>
        <v>0</v>
      </c>
      <c r="V32" s="20">
        <f t="array" ref="V32">IFERROR(SUMIFS(Deposits!$D:$D,Deposits!$E:$E,$C32,Deposits!$F:$F,U$2),"0")</f>
        <v>0</v>
      </c>
      <c r="W32" s="4" t="str" cm="1">
        <f t="array" ref="W32">IFERROR(INDEX(Deposits!$A:$A,MATCH(1,($C32=Deposits!$E:$E)*('Daily Report'!U$2=Deposits!$F:$F),0)),"")</f>
        <v/>
      </c>
      <c r="X32" s="20" t="str">
        <f>IFERROR(SUMIFS(#REF!,#REF!,$C32,#REF!,U$2),"0")</f>
        <v>0</v>
      </c>
      <c r="Y32" s="20" t="str">
        <f>IFERROR(SUMIFS(#REF!,#REF!,$C32,#REF!,U$2),"0")</f>
        <v>0</v>
      </c>
      <c r="Z32" s="20">
        <f t="shared" si="3"/>
        <v>0</v>
      </c>
      <c r="AA32" s="20">
        <f>SUMIF($E$3:Z$3,Z$3,$E32:Z32)</f>
        <v>0</v>
      </c>
      <c r="AB32" s="8"/>
      <c r="AC32" s="20">
        <f>IFERROR(SUMIFS(Due!$D:$D,Due!$C:$C,$C32,Due!$A:$A,AC$2),0)</f>
        <v>0</v>
      </c>
      <c r="AD32" s="20">
        <f t="array" ref="AD32">IFERROR(SUMIFS(Deposits!$D:$D,Deposits!$E:$E,$C32,Deposits!$F:$F,AC$2),"0")</f>
        <v>0</v>
      </c>
      <c r="AE32" s="4" t="str" cm="1">
        <f t="array" ref="AE32">IFERROR(INDEX(Deposits!$A:$A,MATCH(1,($C32=Deposits!$E:$E)*('Daily Report'!AC$2=Deposits!$F:$F),0)),"")</f>
        <v/>
      </c>
      <c r="AF32" s="20" t="str">
        <f>IFERROR(SUMIFS(#REF!,#REF!,$C32,#REF!,AC$2),"0")</f>
        <v>0</v>
      </c>
      <c r="AG32" s="20" t="str">
        <f>IFERROR(SUMIFS(#REF!,#REF!,$C32,#REF!,AC$2),"0")</f>
        <v>0</v>
      </c>
      <c r="AH32" s="20">
        <f t="shared" si="4"/>
        <v>0</v>
      </c>
      <c r="AI32" s="20">
        <f>SUMIF($E$3:AH$3,AH$3,$E32:AH32)</f>
        <v>0</v>
      </c>
      <c r="AJ32" s="8"/>
      <c r="AK32" s="20">
        <f>IFERROR(SUMIFS(Due!$D:$D,Due!$C:$C,$C32,Due!$A:$A,AK$2),0)</f>
        <v>0</v>
      </c>
      <c r="AL32" s="20">
        <f t="array" ref="AL32">IFERROR(SUMIFS(Deposits!$D:$D,Deposits!$E:$E,$C32,Deposits!$F:$F,AK$2),"0")</f>
        <v>0</v>
      </c>
      <c r="AM32" s="4" t="str" cm="1">
        <f t="array" ref="AM32">IFERROR(INDEX(Deposits!$A:$A,MATCH(1,($C32=Deposits!$E:$E)*('Daily Report'!AK$2=Deposits!$F:$F),0)),"")</f>
        <v/>
      </c>
      <c r="AN32" s="20" t="str">
        <f>IFERROR(SUMIFS(#REF!,#REF!,$C32,#REF!,AK$2),"0")</f>
        <v>0</v>
      </c>
      <c r="AO32" s="20" t="str">
        <f>IFERROR(SUMIFS(#REF!,#REF!,$C32,#REF!,AK$2),"0")</f>
        <v>0</v>
      </c>
      <c r="AP32" s="20">
        <f t="shared" si="5"/>
        <v>0</v>
      </c>
      <c r="AQ32" s="20">
        <f>SUMIF($E$3:AP$3,AP$3,$E32:AP32)</f>
        <v>0</v>
      </c>
      <c r="AR32" s="8"/>
      <c r="AS32" s="20">
        <f>IFERROR(SUMIFS(Due!$D:$D,Due!$C:$C,$C32,Due!$A:$A,AS$2),0)</f>
        <v>0</v>
      </c>
      <c r="AT32" s="20">
        <f t="array" ref="AT32">IFERROR(SUMIFS(Deposits!$D:$D,Deposits!$E:$E,$C32,Deposits!$F:$F,AS$2),"0")</f>
        <v>0</v>
      </c>
      <c r="AU32" s="4" t="str" cm="1">
        <f t="array" ref="AU32">IFERROR(INDEX(Deposits!$A:$A,MATCH(1,($C32=Deposits!$E:$E)*('Daily Report'!AS$2=Deposits!$F:$F),0)),"")</f>
        <v/>
      </c>
      <c r="AV32" s="20" t="str">
        <f>IFERROR(SUMIFS(#REF!,#REF!,$C32,#REF!,AS$2),"0")</f>
        <v>0</v>
      </c>
      <c r="AW32" s="20" t="str">
        <f>IFERROR(SUMIFS(#REF!,#REF!,$C32,#REF!,AS$2),"0")</f>
        <v>0</v>
      </c>
      <c r="AX32" s="20">
        <f t="shared" si="6"/>
        <v>0</v>
      </c>
      <c r="AY32" s="20">
        <f>SUMIF($E$3:AX$3,AX$3,$E32:AX32)</f>
        <v>0</v>
      </c>
      <c r="AZ32" s="8"/>
      <c r="BA32" s="20">
        <f>IFERROR(SUMIFS(Due!$D:$D,Due!$C:$C,$C32,Due!$A:$A,BA$2),0)</f>
        <v>0</v>
      </c>
      <c r="BB32" s="20">
        <f t="array" ref="BB32">IFERROR(SUMIFS(Deposits!$D:$D,Deposits!$E:$E,$C32,Deposits!$F:$F,BA$2),"0")</f>
        <v>0</v>
      </c>
      <c r="BC32" s="4" t="str" cm="1">
        <f t="array" ref="BC32">IFERROR(INDEX(Deposits!$A:$A,MATCH(1,($C32=Deposits!$E:$E)*('Daily Report'!BA$2=Deposits!$F:$F),0)),"")</f>
        <v/>
      </c>
      <c r="BD32" s="20" t="str">
        <f>IFERROR(SUMIFS(#REF!,#REF!,$C32,#REF!,BA$2),"0")</f>
        <v>0</v>
      </c>
      <c r="BE32" s="20" t="str">
        <f>IFERROR(SUMIFS(#REF!,#REF!,$C32,#REF!,BA$2),"0")</f>
        <v>0</v>
      </c>
      <c r="BF32" s="20">
        <f t="shared" si="7"/>
        <v>0</v>
      </c>
      <c r="BG32" s="20">
        <f>SUMIF($E$3:BF$3,BF$3,$E32:BF32)</f>
        <v>0</v>
      </c>
      <c r="BH32" s="8"/>
      <c r="BI32" s="20">
        <f>IFERROR(SUMIFS(Due!$D:$D,Due!$C:$C,$C32,Due!$A:$A,BI$2),0)</f>
        <v>0</v>
      </c>
      <c r="BJ32" s="20">
        <f t="array" ref="BJ32">IFERROR(SUMIFS(Deposits!$D:$D,Deposits!$E:$E,$C32,Deposits!$F:$F,BI$2),"0")</f>
        <v>0</v>
      </c>
      <c r="BK32" s="4" t="str" cm="1">
        <f t="array" ref="BK32">IFERROR(INDEX(Deposits!$A:$A,MATCH(1,($C32=Deposits!$E:$E)*('Daily Report'!BI$2=Deposits!$F:$F),0)),"")</f>
        <v/>
      </c>
      <c r="BL32" s="20" t="str">
        <f>IFERROR(SUMIFS(#REF!,#REF!,$C32,#REF!,BI$2),"0")</f>
        <v>0</v>
      </c>
      <c r="BM32" s="20" t="str">
        <f>IFERROR(SUMIFS(#REF!,#REF!,$C32,#REF!,BI$2),"0")</f>
        <v>0</v>
      </c>
      <c r="BN32" s="20">
        <f t="shared" si="8"/>
        <v>0</v>
      </c>
      <c r="BO32" s="20">
        <f>SUMIF($E$3:BN$3,BN$3,$E32:BN32)</f>
        <v>0</v>
      </c>
      <c r="BP32" s="8"/>
      <c r="BQ32" s="20">
        <f>IFERROR(SUMIFS(Due!$D:$D,Due!$C:$C,$C32,Due!$A:$A,BQ$2),0)</f>
        <v>0</v>
      </c>
      <c r="BR32" s="20">
        <f t="array" ref="BR32">IFERROR(SUMIFS(Deposits!$D:$D,Deposits!$E:$E,$C32,Deposits!$F:$F,BQ$2),"0")</f>
        <v>0</v>
      </c>
      <c r="BS32" s="4" t="str" cm="1">
        <f t="array" ref="BS32">IFERROR(INDEX(Deposits!$A:$A,MATCH(1,($C32=Deposits!$E:$E)*('Daily Report'!BQ$2=Deposits!$F:$F),0)),"")</f>
        <v/>
      </c>
      <c r="BT32" s="20" t="str">
        <f>IFERROR(SUMIFS(#REF!,#REF!,$C32,#REF!,BQ$2),"0")</f>
        <v>0</v>
      </c>
      <c r="BU32" s="20" t="str">
        <f>IFERROR(SUMIFS(#REF!,#REF!,$C32,#REF!,BQ$2),"0")</f>
        <v>0</v>
      </c>
      <c r="BV32" s="20">
        <f t="shared" si="9"/>
        <v>0</v>
      </c>
      <c r="BW32" s="20">
        <f>SUMIF($E$3:BV$3,BV$3,$E32:BV32)</f>
        <v>0</v>
      </c>
      <c r="BX32" s="8"/>
      <c r="BY32" s="20">
        <f>IFERROR(SUMIFS(Due!$D:$D,Due!$C:$C,$C32,Due!$A:$A,BY$2),0)</f>
        <v>201.94</v>
      </c>
      <c r="BZ32" s="20">
        <f t="array" ref="BZ32">IFERROR(SUMIFS(Deposits!$D:$D,Deposits!$E:$E,$C32,Deposits!$F:$F,BY$2),"0")</f>
        <v>0</v>
      </c>
      <c r="CA32" s="4" t="str" cm="1">
        <f t="array" ref="CA32">IFERROR(INDEX(Deposits!$A:$A,MATCH(1,($C32=Deposits!$E:$E)*('Daily Report'!BY$2=Deposits!$F:$F),0)),"")</f>
        <v/>
      </c>
      <c r="CB32" s="20" t="str">
        <f>IFERROR(SUMIFS(#REF!,#REF!,$C32,#REF!,BY$2),"0")</f>
        <v>0</v>
      </c>
      <c r="CC32" s="20" t="str">
        <f>IFERROR(SUMIFS(#REF!,#REF!,$C32,#REF!,BY$2),"0")</f>
        <v>0</v>
      </c>
      <c r="CD32" s="20">
        <f t="shared" si="10"/>
        <v>201.94</v>
      </c>
      <c r="CE32" s="20">
        <f>SUMIF($E$3:CD$3,CD$3,$E32:CD32)</f>
        <v>201.94</v>
      </c>
      <c r="CF32" s="8"/>
      <c r="CG32" s="20">
        <f>IFERROR(SUMIFS(Due!$D:$D,Due!$C:$C,$C32,Due!$A:$A,CG$2),0)</f>
        <v>0</v>
      </c>
      <c r="CH32" s="20">
        <f t="array" ref="CH32">IFERROR(SUMIFS(Deposits!$D:$D,Deposits!$E:$E,$C32,Deposits!$F:$F,CG$2),"0")</f>
        <v>0</v>
      </c>
      <c r="CI32" s="4" t="str" cm="1">
        <f t="array" ref="CI32">IFERROR(INDEX(Deposits!$A:$A,MATCH(1,($C32=Deposits!$E:$E)*('Daily Report'!CG$2=Deposits!$F:$F),0)),"")</f>
        <v/>
      </c>
      <c r="CJ32" s="20" t="str">
        <f>IFERROR(SUMIFS(#REF!,#REF!,$C32,#REF!,CG$2),"0")</f>
        <v>0</v>
      </c>
      <c r="CK32" s="20" t="str">
        <f>IFERROR(SUMIFS(#REF!,#REF!,$C32,#REF!,CG$2),"0")</f>
        <v>0</v>
      </c>
      <c r="CL32" s="20">
        <f t="shared" si="11"/>
        <v>0</v>
      </c>
      <c r="CM32" s="20">
        <f>SUMIF($E$3:CL$3,CL$3,$E32:CL32)</f>
        <v>201.94</v>
      </c>
      <c r="CN32" s="8"/>
      <c r="CO32" s="20">
        <f>IFERROR(SUMIFS(Due!$D:$D,Due!$C:$C,$C32,Due!$A:$A,CO$2),0)</f>
        <v>0</v>
      </c>
      <c r="CP32" s="20">
        <f t="array" ref="CP32">IFERROR(SUMIFS(Deposits!$D:$D,Deposits!$E:$E,$C32,Deposits!$F:$F,CO$2),"0")</f>
        <v>0</v>
      </c>
      <c r="CQ32" s="4" t="str" cm="1">
        <f t="array" ref="CQ32">IFERROR(INDEX(Deposits!$A:$A,MATCH(1,($C32=Deposits!$E:$E)*('Daily Report'!CO$2=Deposits!$F:$F),0)),"")</f>
        <v/>
      </c>
      <c r="CR32" s="20" t="str">
        <f>IFERROR(SUMIFS(#REF!,#REF!,$C32,#REF!,CO$2),"0")</f>
        <v>0</v>
      </c>
      <c r="CS32" s="20" t="str">
        <f>IFERROR(SUMIFS(#REF!,#REF!,$C32,#REF!,CO$2),"0")</f>
        <v>0</v>
      </c>
      <c r="CT32" s="20">
        <f t="shared" si="12"/>
        <v>0</v>
      </c>
      <c r="CU32" s="20">
        <f>SUMIF($E$3:CT$3,CT$3,$E32:CT32)</f>
        <v>201.94</v>
      </c>
      <c r="CV32" s="8"/>
      <c r="CW32" s="20">
        <f>IFERROR(SUMIFS(Due!$D:$D,Due!$C:$C,$C32,Due!$A:$A,CW$2),0)</f>
        <v>0</v>
      </c>
      <c r="CX32" s="20">
        <f t="array" ref="CX32">IFERROR(SUMIFS(Deposits!$D:$D,Deposits!$E:$E,$C32,Deposits!$F:$F,CW$2),"0")</f>
        <v>0</v>
      </c>
      <c r="CY32" s="4" t="str" cm="1">
        <f t="array" ref="CY32">IFERROR(INDEX(Deposits!$A:$A,MATCH(1,($C32=Deposits!$E:$E)*('Daily Report'!CW$2=Deposits!$F:$F),0)),"")</f>
        <v/>
      </c>
      <c r="CZ32" s="20" t="str">
        <f>IFERROR(SUMIFS(#REF!,#REF!,$C32,#REF!,CW$2),"0")</f>
        <v>0</v>
      </c>
      <c r="DA32" s="20" t="str">
        <f>IFERROR(SUMIFS(#REF!,#REF!,$C32,#REF!,CW$2),"0")</f>
        <v>0</v>
      </c>
      <c r="DB32" s="20">
        <f t="shared" si="13"/>
        <v>0</v>
      </c>
      <c r="DC32" s="20">
        <f>SUMIF($E$3:DB$3,DB$3,$E32:DB32)</f>
        <v>201.94</v>
      </c>
      <c r="DD32" s="8"/>
      <c r="DE32" s="20">
        <f>IFERROR(SUMIFS(Due!$D:$D,Due!$C:$C,$C32,Due!$A:$A,DE$2),0)</f>
        <v>0</v>
      </c>
      <c r="DF32" s="20">
        <f t="array" ref="DF32">IFERROR(SUMIFS(Deposits!$D:$D,Deposits!$E:$E,$C32,Deposits!$F:$F,DE$2),"0")</f>
        <v>0</v>
      </c>
      <c r="DG32" s="4" t="str" cm="1">
        <f t="array" ref="DG32">IFERROR(INDEX(Deposits!$A:$A,MATCH(1,($C32=Deposits!$E:$E)*('Daily Report'!DE$2=Deposits!$F:$F),0)),"")</f>
        <v/>
      </c>
      <c r="DH32" s="20" t="str">
        <f>IFERROR(SUMIFS(#REF!,#REF!,$C32,#REF!,DE$2),"0")</f>
        <v>0</v>
      </c>
      <c r="DI32" s="20" t="str">
        <f>IFERROR(SUMIFS(#REF!,#REF!,$C32,#REF!,DE$2),"0")</f>
        <v>0</v>
      </c>
      <c r="DJ32" s="20">
        <f t="shared" si="14"/>
        <v>0</v>
      </c>
      <c r="DK32" s="20">
        <f>SUMIF($E$3:DJ$3,DJ$3,$E32:DJ32)</f>
        <v>201.94</v>
      </c>
      <c r="DL32" s="8"/>
      <c r="DM32" s="20">
        <f>IFERROR(SUMIFS(Due!$D:$D,Due!$C:$C,$C32,Due!$A:$A,DM$2),0)</f>
        <v>0</v>
      </c>
      <c r="DN32" s="20">
        <f t="array" ref="DN32">IFERROR(SUMIFS(Deposits!$D:$D,Deposits!$E:$E,$C32,Deposits!$F:$F,DM$2),"0")</f>
        <v>0</v>
      </c>
      <c r="DO32" s="4" t="str" cm="1">
        <f t="array" ref="DO32">IFERROR(INDEX(Deposits!$A:$A,MATCH(1,($C32=Deposits!$E:$E)*('Daily Report'!DM$2=Deposits!$F:$F),0)),"")</f>
        <v/>
      </c>
      <c r="DP32" s="20" t="str">
        <f>IFERROR(SUMIFS(#REF!,#REF!,$C32,#REF!,DM$2),"0")</f>
        <v>0</v>
      </c>
      <c r="DQ32" s="20" t="str">
        <f>IFERROR(SUMIFS(#REF!,#REF!,$C32,#REF!,DM$2),"0")</f>
        <v>0</v>
      </c>
      <c r="DR32" s="20">
        <f t="shared" si="15"/>
        <v>0</v>
      </c>
      <c r="DS32" s="20">
        <f>SUMIF($E$3:DR$3,DR$3,$E32:DR32)</f>
        <v>201.94</v>
      </c>
      <c r="DT32" s="8"/>
      <c r="DU32" s="20">
        <f>IFERROR(SUMIFS(Due!$D:$D,Due!$C:$C,$C32,Due!$A:$A,DU$2),0)</f>
        <v>0</v>
      </c>
      <c r="DV32" s="20">
        <f t="array" ref="DV32">IFERROR(SUMIFS(Deposits!$D:$D,Deposits!$E:$E,$C32,Deposits!$F:$F,DU$2),"0")</f>
        <v>0</v>
      </c>
      <c r="DW32" s="4" t="str" cm="1">
        <f t="array" ref="DW32">IFERROR(INDEX(Deposits!$A:$A,MATCH(1,($C32=Deposits!$E:$E)*('Daily Report'!DU$2=Deposits!$F:$F),0)),"")</f>
        <v/>
      </c>
      <c r="DX32" s="20" t="str">
        <f>IFERROR(SUMIFS(#REF!,#REF!,$C32,#REF!,DU$2),"0")</f>
        <v>0</v>
      </c>
      <c r="DY32" s="20" t="str">
        <f>IFERROR(SUMIFS(#REF!,#REF!,$C32,#REF!,DU$2),"0")</f>
        <v>0</v>
      </c>
      <c r="DZ32" s="20">
        <f t="shared" si="16"/>
        <v>0</v>
      </c>
      <c r="EA32" s="20">
        <f>SUMIF($E$3:DZ$3,DZ$3,$E32:DZ32)</f>
        <v>201.94</v>
      </c>
      <c r="EB32" s="8"/>
      <c r="EC32" s="20">
        <f>IFERROR(SUMIFS(Due!$D:$D,Due!$C:$C,$C32,Due!$A:$A,EC$2),0)</f>
        <v>0</v>
      </c>
      <c r="ED32" s="20">
        <f t="array" ref="ED32">IFERROR(SUMIFS(Deposits!$D:$D,Deposits!$E:$E,$C32,Deposits!$F:$F,EC$2),"0")</f>
        <v>0</v>
      </c>
      <c r="EE32" s="4" t="str" cm="1">
        <f t="array" ref="EE32">IFERROR(INDEX(Deposits!$A:$A,MATCH(1,($C32=Deposits!$E:$E)*('Daily Report'!EC$2=Deposits!$F:$F),0)),"")</f>
        <v/>
      </c>
      <c r="EF32" s="20" t="str">
        <f>IFERROR(SUMIFS(#REF!,#REF!,$C32,#REF!,EC$2),"0")</f>
        <v>0</v>
      </c>
      <c r="EG32" s="20" t="str">
        <f>IFERROR(SUMIFS(#REF!,#REF!,$C32,#REF!,EC$2),"0")</f>
        <v>0</v>
      </c>
      <c r="EH32" s="20">
        <f t="shared" si="17"/>
        <v>0</v>
      </c>
      <c r="EI32" s="20">
        <f>SUMIF($E$3:EH$3,EH$3,$E32:EH32)</f>
        <v>201.94</v>
      </c>
      <c r="EJ32" s="8"/>
      <c r="EK32" s="20">
        <f>IFERROR(SUMIFS(Due!$D:$D,Due!$C:$C,$C32,Due!$A:$A,EK$2),0)</f>
        <v>0</v>
      </c>
      <c r="EL32" s="20">
        <f t="array" ref="EL32">IFERROR(SUMIFS(Deposits!$D:$D,Deposits!$E:$E,$C32,Deposits!$F:$F,EK$2),"0")</f>
        <v>0</v>
      </c>
      <c r="EM32" s="4" t="str" cm="1">
        <f t="array" ref="EM32">IFERROR(INDEX(Deposits!$A:$A,MATCH(1,($C32=Deposits!$E:$E)*('Daily Report'!EK$2=Deposits!$F:$F),0)),"")</f>
        <v/>
      </c>
      <c r="EN32" s="20" t="str">
        <f>IFERROR(SUMIFS(#REF!,#REF!,$C32,#REF!,EK$2),"0")</f>
        <v>0</v>
      </c>
      <c r="EO32" s="20" t="str">
        <f>IFERROR(SUMIFS(#REF!,#REF!,$C32,#REF!,EK$2),"0")</f>
        <v>0</v>
      </c>
      <c r="EP32" s="20">
        <f t="shared" si="18"/>
        <v>0</v>
      </c>
      <c r="EQ32" s="20">
        <f>SUMIF($E$3:EP$3,EP$3,$E32:EP32)</f>
        <v>201.94</v>
      </c>
      <c r="ER32" s="8"/>
      <c r="ES32" s="20">
        <f>IFERROR(SUMIFS(Due!$D:$D,Due!$C:$C,$C32,Due!$A:$A,ES$2),0)</f>
        <v>0</v>
      </c>
      <c r="ET32" s="20">
        <f t="array" ref="ET32">IFERROR(SUMIFS(Deposits!$D:$D,Deposits!$E:$E,$C32,Deposits!$F:$F,ES$2),"0")</f>
        <v>0</v>
      </c>
      <c r="EU32" s="4" t="str" cm="1">
        <f t="array" ref="EU32">IFERROR(INDEX(Deposits!$A:$A,MATCH(1,($C32=Deposits!$E:$E)*('Daily Report'!ES$2=Deposits!$F:$F),0)),"")</f>
        <v/>
      </c>
      <c r="EV32" s="20" t="str">
        <f>IFERROR(SUMIFS(#REF!,#REF!,$C32,#REF!,ES$2),"0")</f>
        <v>0</v>
      </c>
      <c r="EW32" s="20" t="str">
        <f>IFERROR(SUMIFS(#REF!,#REF!,$C32,#REF!,ES$2),"0")</f>
        <v>0</v>
      </c>
      <c r="EX32" s="20">
        <f t="shared" si="19"/>
        <v>0</v>
      </c>
      <c r="EY32" s="20">
        <f>SUMIF($E$3:EX$3,EX$3,$E32:EX32)</f>
        <v>201.94</v>
      </c>
      <c r="EZ32" s="8"/>
      <c r="FA32" s="20">
        <f>IFERROR(SUMIFS(Due!$D:$D,Due!$C:$C,$C32,Due!$A:$A,FA$2),0)</f>
        <v>0</v>
      </c>
      <c r="FB32" s="20">
        <f t="array" ref="FB32">IFERROR(SUMIFS(Deposits!$D:$D,Deposits!$E:$E,$C32,Deposits!$F:$F,FA$2),"0")</f>
        <v>0</v>
      </c>
      <c r="FC32" s="4" t="str" cm="1">
        <f t="array" ref="FC32">IFERROR(INDEX(Deposits!$A:$A,MATCH(1,($C32=Deposits!$E:$E)*('Daily Report'!FA$2=Deposits!$F:$F),0)),"")</f>
        <v/>
      </c>
      <c r="FD32" s="20" t="str">
        <f>IFERROR(SUMIFS(#REF!,#REF!,$C32,#REF!,FA$2),"0")</f>
        <v>0</v>
      </c>
      <c r="FE32" s="20" t="str">
        <f>IFERROR(SUMIFS(#REF!,#REF!,$C32,#REF!,FA$2),"0")</f>
        <v>0</v>
      </c>
      <c r="FF32" s="20">
        <f t="shared" si="20"/>
        <v>0</v>
      </c>
      <c r="FG32" s="20">
        <f>SUMIF($E$3:FF$3,FF$3,$E32:FF32)</f>
        <v>201.94</v>
      </c>
      <c r="FH32" s="8"/>
      <c r="FI32" s="20">
        <f>IFERROR(SUMIFS(Due!$D:$D,Due!$C:$C,$C32,Due!$A:$A,FI$2),0)</f>
        <v>0</v>
      </c>
      <c r="FJ32" s="20">
        <f t="array" ref="FJ32">IFERROR(SUMIFS(Deposits!$D:$D,Deposits!$E:$E,$C32,Deposits!$F:$F,FI$2),"0")</f>
        <v>0</v>
      </c>
      <c r="FK32" s="4" t="str" cm="1">
        <f t="array" ref="FK32">IFERROR(INDEX(Deposits!$A:$A,MATCH(1,($C32=Deposits!$E:$E)*('Daily Report'!FI$2=Deposits!$F:$F),0)),"")</f>
        <v/>
      </c>
      <c r="FL32" s="20" t="str">
        <f>IFERROR(SUMIFS(#REF!,#REF!,$C32,#REF!,FI$2),"0")</f>
        <v>0</v>
      </c>
      <c r="FM32" s="20" t="str">
        <f>IFERROR(SUMIFS(#REF!,#REF!,$C32,#REF!,FI$2),"0")</f>
        <v>0</v>
      </c>
      <c r="FN32" s="20">
        <f t="shared" si="21"/>
        <v>0</v>
      </c>
      <c r="FO32" s="20">
        <f>SUMIF($E$3:FN$3,FN$3,$E32:FN32)</f>
        <v>201.94</v>
      </c>
      <c r="FP32" s="8"/>
      <c r="FQ32" s="20">
        <f>IFERROR(SUMIFS(Due!$D:$D,Due!$C:$C,$C32,Due!$A:$A,FQ$2),0)</f>
        <v>0</v>
      </c>
      <c r="FR32" s="20">
        <f t="array" ref="FR32">IFERROR(SUMIFS(Deposits!$D:$D,Deposits!$E:$E,$C32,Deposits!$F:$F,FQ$2),"0")</f>
        <v>0</v>
      </c>
      <c r="FS32" s="4" t="str" cm="1">
        <f t="array" ref="FS32">IFERROR(INDEX(Deposits!$A:$A,MATCH(1,($C32=Deposits!$E:$E)*('Daily Report'!FQ$2=Deposits!$F:$F),0)),"")</f>
        <v/>
      </c>
      <c r="FT32" s="20" t="str">
        <f>IFERROR(SUMIFS(#REF!,#REF!,$C32,#REF!,FQ$2),"0")</f>
        <v>0</v>
      </c>
      <c r="FU32" s="20" t="str">
        <f>IFERROR(SUMIFS(#REF!,#REF!,$C32,#REF!,FQ$2),"0")</f>
        <v>0</v>
      </c>
      <c r="FV32" s="20">
        <f t="shared" si="22"/>
        <v>0</v>
      </c>
      <c r="FW32" s="20">
        <f>SUMIF($E$3:FV$3,FV$3,$E32:FV32)</f>
        <v>201.94</v>
      </c>
      <c r="FX32" s="8"/>
      <c r="FY32" s="20">
        <f>IFERROR(SUMIFS(Due!$D:$D,Due!$C:$C,$C32,Due!$A:$A,FY$2),0)</f>
        <v>0</v>
      </c>
      <c r="FZ32" s="20">
        <f t="array" ref="FZ32">IFERROR(SUMIFS(Deposits!$D:$D,Deposits!$E:$E,$C32,Deposits!$F:$F,FY$2),"0")</f>
        <v>0</v>
      </c>
      <c r="GA32" s="4" t="str" cm="1">
        <f t="array" ref="GA32">IFERROR(INDEX(Deposits!$A:$A,MATCH(1,($C32=Deposits!$E:$E)*('Daily Report'!FY$2=Deposits!$F:$F),0)),"")</f>
        <v/>
      </c>
      <c r="GB32" s="20" t="str">
        <f>IFERROR(SUMIFS(#REF!,#REF!,$C32,#REF!,FY$2),"0")</f>
        <v>0</v>
      </c>
      <c r="GC32" s="20" t="str">
        <f>IFERROR(SUMIFS(#REF!,#REF!,$C32,#REF!,FY$2),"0")</f>
        <v>0</v>
      </c>
      <c r="GD32" s="20">
        <f t="shared" si="23"/>
        <v>0</v>
      </c>
      <c r="GE32" s="20">
        <f>SUMIF($E$3:GD$3,GD$3,$E32:GD32)</f>
        <v>201.94</v>
      </c>
      <c r="GF32" s="8"/>
      <c r="GG32" s="20">
        <f>IFERROR(SUMIFS(Due!$D:$D,Due!$C:$C,$C32,Due!$A:$A,GG$2),0)</f>
        <v>0</v>
      </c>
      <c r="GH32" s="20">
        <f t="array" ref="GH32">IFERROR(SUMIFS(Deposits!$D:$D,Deposits!$E:$E,$C32,Deposits!$F:$F,GG$2),"0")</f>
        <v>0</v>
      </c>
      <c r="GI32" s="4" t="str" cm="1">
        <f t="array" ref="GI32">IFERROR(INDEX(Deposits!$A:$A,MATCH(1,($C32=Deposits!$E:$E)*('Daily Report'!GG$2=Deposits!$F:$F),0)),"")</f>
        <v/>
      </c>
      <c r="GJ32" s="20" t="str">
        <f>IFERROR(SUMIFS(#REF!,#REF!,$C32,#REF!,GG$2),"0")</f>
        <v>0</v>
      </c>
      <c r="GK32" s="20" t="str">
        <f>IFERROR(SUMIFS(#REF!,#REF!,$C32,#REF!,GG$2),"0")</f>
        <v>0</v>
      </c>
      <c r="GL32" s="20">
        <f t="shared" si="24"/>
        <v>0</v>
      </c>
      <c r="GM32" s="20">
        <f>SUMIF($E$3:GL$3,GL$3,$E32:GL32)</f>
        <v>201.94</v>
      </c>
      <c r="GN32" s="8"/>
      <c r="GO32" s="20">
        <f>IFERROR(SUMIFS(Due!$D:$D,Due!$C:$C,$C32,Due!$A:$A,GO$2),0)</f>
        <v>0</v>
      </c>
      <c r="GP32" s="20">
        <f t="array" ref="GP32">IFERROR(SUMIFS(Deposits!$D:$D,Deposits!$E:$E,$C32,Deposits!$F:$F,GO$2),"0")</f>
        <v>0</v>
      </c>
      <c r="GQ32" s="4" t="str" cm="1">
        <f t="array" ref="GQ32">IFERROR(INDEX(Deposits!$A:$A,MATCH(1,($C32=Deposits!$E:$E)*('Daily Report'!GO$2=Deposits!$F:$F),0)),"")</f>
        <v/>
      </c>
      <c r="GR32" s="20" t="str">
        <f>IFERROR(SUMIFS(#REF!,#REF!,$C32,#REF!,GO$2),"0")</f>
        <v>0</v>
      </c>
      <c r="GS32" s="20" t="str">
        <f>IFERROR(SUMIFS(#REF!,#REF!,$C32,#REF!,GO$2),"0")</f>
        <v>0</v>
      </c>
      <c r="GT32" s="20">
        <f t="shared" si="25"/>
        <v>0</v>
      </c>
      <c r="GU32" s="20">
        <f>SUMIF($E$3:GT$3,GT$3,$E32:GT32)</f>
        <v>201.94</v>
      </c>
      <c r="GV32" s="8"/>
      <c r="GW32" s="20">
        <f>IFERROR(SUMIFS(Due!$D:$D,Due!$C:$C,$C32,Due!$A:$A,GW$2),0)</f>
        <v>0</v>
      </c>
      <c r="GX32" s="20">
        <f t="array" ref="GX32">IFERROR(SUMIFS(Deposits!$D:$D,Deposits!$E:$E,$C32,Deposits!$F:$F,GW$2),"0")</f>
        <v>0</v>
      </c>
      <c r="GY32" s="4" t="str" cm="1">
        <f t="array" ref="GY32">IFERROR(INDEX(Deposits!$A:$A,MATCH(1,($C32=Deposits!$E:$E)*('Daily Report'!GW$2=Deposits!$F:$F),0)),"")</f>
        <v/>
      </c>
      <c r="GZ32" s="20" t="str">
        <f>IFERROR(SUMIFS(#REF!,#REF!,$C32,#REF!,GW$2),"0")</f>
        <v>0</v>
      </c>
      <c r="HA32" s="20" t="str">
        <f>IFERROR(SUMIFS(#REF!,#REF!,$C32,#REF!,GW$2),"0")</f>
        <v>0</v>
      </c>
      <c r="HB32" s="20">
        <f t="shared" si="26"/>
        <v>0</v>
      </c>
      <c r="HC32" s="20">
        <f>SUMIF($E$3:HB$3,HB$3,$E32:HB32)</f>
        <v>201.94</v>
      </c>
      <c r="HD32" s="8"/>
      <c r="HE32" s="20">
        <f>IFERROR(SUMIFS(Due!$D:$D,Due!$C:$C,$C32,Due!$A:$A,HE$2),0)</f>
        <v>0</v>
      </c>
      <c r="HF32" s="20">
        <f t="array" ref="HF32">IFERROR(SUMIFS(Deposits!$D:$D,Deposits!$E:$E,$C32,Deposits!$F:$F,HE$2),"0")</f>
        <v>0</v>
      </c>
      <c r="HG32" s="4" t="str" cm="1">
        <f t="array" ref="HG32">IFERROR(INDEX(Deposits!$A:$A,MATCH(1,($C32=Deposits!$E:$E)*('Daily Report'!HE$2=Deposits!$F:$F),0)),"")</f>
        <v/>
      </c>
      <c r="HH32" s="20" t="str">
        <f>IFERROR(SUMIFS(#REF!,#REF!,$C32,#REF!,HE$2),"0")</f>
        <v>0</v>
      </c>
      <c r="HI32" s="20" t="str">
        <f>IFERROR(SUMIFS(#REF!,#REF!,$C32,#REF!,HE$2),"0")</f>
        <v>0</v>
      </c>
      <c r="HJ32" s="20">
        <f t="shared" si="27"/>
        <v>0</v>
      </c>
      <c r="HK32" s="20">
        <f>SUMIF($E$3:HJ$3,HJ$3,$E32:HJ32)</f>
        <v>201.94</v>
      </c>
      <c r="HL32" s="8"/>
      <c r="HM32" s="20">
        <f>IFERROR(SUMIFS(Due!$D:$D,Due!$C:$C,$C32,Due!$A:$A,HM$2),0)</f>
        <v>0</v>
      </c>
      <c r="HN32" s="20">
        <f t="array" ref="HN32">IFERROR(SUMIFS(Deposits!$D:$D,Deposits!$E:$E,$C32,Deposits!$F:$F,HM$2),"0")</f>
        <v>0</v>
      </c>
      <c r="HO32" s="4" t="str" cm="1">
        <f t="array" ref="HO32">IFERROR(INDEX(Deposits!$A:$A,MATCH(1,($C32=Deposits!$E:$E)*('Daily Report'!HM$2=Deposits!$F:$F),0)),"")</f>
        <v/>
      </c>
      <c r="HP32" s="20" t="str">
        <f>IFERROR(SUMIFS(#REF!,#REF!,$C32,#REF!,HM$2),"0")</f>
        <v>0</v>
      </c>
      <c r="HQ32" s="20" t="str">
        <f>IFERROR(SUMIFS(#REF!,#REF!,$C32,#REF!,HM$2),"0")</f>
        <v>0</v>
      </c>
      <c r="HR32" s="20">
        <f t="shared" si="28"/>
        <v>0</v>
      </c>
      <c r="HS32" s="20">
        <f>SUMIF($E$3:HR$3,HR$3,$E32:HR32)</f>
        <v>201.94</v>
      </c>
      <c r="HT32" s="8"/>
      <c r="HU32" s="20">
        <f>IFERROR(SUMIFS(Due!$D:$D,Due!$C:$C,$C32,Due!$A:$A,HU$2),0)</f>
        <v>0</v>
      </c>
      <c r="HV32" s="20">
        <f t="array" ref="HV32">IFERROR(SUMIFS(Deposits!$D:$D,Deposits!$E:$E,$C32,Deposits!$F:$F,HU$2),"0")</f>
        <v>0</v>
      </c>
      <c r="HW32" s="4" t="str" cm="1">
        <f t="array" ref="HW32">IFERROR(INDEX(Deposits!$A:$A,MATCH(1,($C32=Deposits!$E:$E)*('Daily Report'!HU$2=Deposits!$F:$F),0)),"")</f>
        <v/>
      </c>
      <c r="HX32" s="20" t="str">
        <f>IFERROR(SUMIFS(#REF!,#REF!,$C32,#REF!,HU$2),"0")</f>
        <v>0</v>
      </c>
      <c r="HY32" s="20" t="str">
        <f>IFERROR(SUMIFS(#REF!,#REF!,$C32,#REF!,HU$2),"0")</f>
        <v>0</v>
      </c>
      <c r="HZ32" s="20">
        <f t="shared" ref="HZ32" si="57">HU32-HV32-HX32-HY32</f>
        <v>0</v>
      </c>
      <c r="IA32" s="20">
        <f t="shared" ref="IA32" si="58">SUMIF($E$3:HZ$3,HZ$3,$E32:HZ32)</f>
        <v>201.94</v>
      </c>
      <c r="IB32" s="8"/>
      <c r="IC32" s="20">
        <f>IFERROR(SUMIFS(Due!$D:$D,Due!$C:$C,$C32,Due!$A:$A,IC$2),0)</f>
        <v>0</v>
      </c>
      <c r="ID32" s="20">
        <f t="array" ref="ID32">IFERROR(SUMIFS(Deposits!$D:$D,Deposits!$E:$E,$C32,Deposits!$F:$F,IC$2),"0")</f>
        <v>0</v>
      </c>
      <c r="IE32" s="4" t="str" cm="1">
        <f t="array" ref="IE32">IFERROR(INDEX(Deposits!$A:$A,MATCH(1,($C32=Deposits!$E:$E)*('Daily Report'!IC$2=Deposits!$F:$F),0)),"")</f>
        <v/>
      </c>
      <c r="IF32" s="20" t="str">
        <f>IFERROR(SUMIFS(#REF!,#REF!,$C32,#REF!,IC$2),"0")</f>
        <v>0</v>
      </c>
      <c r="IG32" s="20" t="str">
        <f>IFERROR(SUMIFS(#REF!,#REF!,$C32,#REF!,IC$2),"0")</f>
        <v>0</v>
      </c>
      <c r="IH32" s="20">
        <f t="shared" si="33"/>
        <v>0</v>
      </c>
      <c r="II32" s="20">
        <f t="shared" si="30"/>
        <v>201.94</v>
      </c>
      <c r="IJ32" s="8"/>
      <c r="IK32" s="20">
        <f>IFERROR(SUMIFS(Due!$D:$D,Due!$C:$C,$C32,Due!$A:$A,IK$2),0)</f>
        <v>0</v>
      </c>
      <c r="IL32" s="20">
        <f t="array" ref="IL32">IFERROR(SUMIFS(Deposits!$D:$D,Deposits!$E:$E,$C32,Deposits!$F:$F,IK$2),"0")</f>
        <v>0</v>
      </c>
      <c r="IM32" s="4" t="str" cm="1">
        <f t="array" ref="IM32">IFERROR(INDEX(Deposits!$A:$A,MATCH(1,($C32=Deposits!$E:$E)*('Daily Report'!IK$2=Deposits!$F:$F),0)),"")</f>
        <v/>
      </c>
      <c r="IN32" s="20" t="str">
        <f>IFERROR(SUMIFS(#REF!,#REF!,$C32,#REF!,IK$2),"0")</f>
        <v>0</v>
      </c>
      <c r="IO32" s="20" t="str">
        <f>IFERROR(SUMIFS(#REF!,#REF!,$C32,#REF!,IK$2),"0")</f>
        <v>0</v>
      </c>
      <c r="IP32" s="20">
        <f t="shared" si="34"/>
        <v>0</v>
      </c>
      <c r="IQ32" s="20">
        <f t="shared" si="31"/>
        <v>201.94</v>
      </c>
    </row>
    <row r="33" spans="1:251" ht="15.75" customHeight="1" x14ac:dyDescent="0.3">
      <c r="A33" s="2">
        <v>30</v>
      </c>
      <c r="B33" s="38">
        <v>40560</v>
      </c>
      <c r="C33" s="38">
        <v>40560</v>
      </c>
      <c r="D33" s="8"/>
      <c r="E33" s="20">
        <f>IFERROR(SUMIFS(Due!$D:$D,Due!$C:$C,$C33,Due!$A:$A,E$2),0)</f>
        <v>0</v>
      </c>
      <c r="F33" s="20">
        <f>IFERROR(SUMIFS(Deposits!$D:$D,Deposits!$E:$E,$C33,Deposits!$F:$F,E$2),"0")</f>
        <v>0</v>
      </c>
      <c r="G33" s="4" t="str" cm="1">
        <f t="array" ref="G33">IFERROR(INDEX(Deposits!$A:$A,MATCH(1,($C33=Deposits!$E:$E)*('Daily Report'!E$2=Deposits!$F:$F),0)),"")</f>
        <v/>
      </c>
      <c r="H33" s="20" t="str">
        <f>IFERROR(SUMIFS(#REF!,#REF!,$C33,#REF!,E$2),"0")</f>
        <v>0</v>
      </c>
      <c r="I33" s="20" t="str">
        <f>IFERROR(SUMIFS(#REF!,#REF!,$C33,#REF!,E$2),"0")</f>
        <v>0</v>
      </c>
      <c r="J33" s="20">
        <f t="shared" si="0"/>
        <v>0</v>
      </c>
      <c r="K33" s="20">
        <f t="shared" si="1"/>
        <v>0</v>
      </c>
      <c r="L33" s="8"/>
      <c r="M33" s="20">
        <f>IFERROR(SUMIFS(Due!$D:$D,Due!$C:$C,$C33,Due!$A:$A,M$2),0)</f>
        <v>0</v>
      </c>
      <c r="N33" s="20">
        <f t="array" ref="N33">IFERROR(SUMIFS(Deposits!$D:$D,Deposits!$E:$E,$C33,Deposits!$F:$F,M$2),"0")</f>
        <v>0</v>
      </c>
      <c r="O33" s="4" t="str" cm="1">
        <f t="array" ref="O33">IFERROR(INDEX(Deposits!$A:$A,MATCH(1,($C33=Deposits!$E:$E)*('Daily Report'!M$2=Deposits!$F:$F),0)),"")</f>
        <v/>
      </c>
      <c r="P33" s="20" t="str">
        <f>IFERROR(SUMIFS(#REF!,#REF!,$C33,#REF!,M$2),"0")</f>
        <v>0</v>
      </c>
      <c r="Q33" s="20" t="str">
        <f>IFERROR(SUMIFS(#REF!,#REF!,$C33,#REF!,M$2),"0")</f>
        <v>0</v>
      </c>
      <c r="R33" s="20">
        <f t="shared" si="2"/>
        <v>0</v>
      </c>
      <c r="S33" s="20">
        <f>SUMIF($E$3:R$3,R$3,$E33:R33)</f>
        <v>0</v>
      </c>
      <c r="T33" s="8"/>
      <c r="U33" s="20">
        <f>IFERROR(SUMIFS(Due!$D:$D,Due!$C:$C,$C33,Due!$A:$A,U$2),0)</f>
        <v>0</v>
      </c>
      <c r="V33" s="20">
        <f t="array" ref="V33">IFERROR(SUMIFS(Deposits!$D:$D,Deposits!$E:$E,$C33,Deposits!$F:$F,U$2),"0")</f>
        <v>0</v>
      </c>
      <c r="W33" s="4" t="str" cm="1">
        <f t="array" ref="W33">IFERROR(INDEX(Deposits!$A:$A,MATCH(1,($C33=Deposits!$E:$E)*('Daily Report'!U$2=Deposits!$F:$F),0)),"")</f>
        <v/>
      </c>
      <c r="X33" s="20" t="str">
        <f>IFERROR(SUMIFS(#REF!,#REF!,$C33,#REF!,U$2),"0")</f>
        <v>0</v>
      </c>
      <c r="Y33" s="20" t="str">
        <f>IFERROR(SUMIFS(#REF!,#REF!,$C33,#REF!,U$2),"0")</f>
        <v>0</v>
      </c>
      <c r="Z33" s="20">
        <f t="shared" si="3"/>
        <v>0</v>
      </c>
      <c r="AA33" s="20">
        <f>SUMIF($E$3:Z$3,Z$3,$E33:Z33)</f>
        <v>0</v>
      </c>
      <c r="AB33" s="8"/>
      <c r="AC33" s="20">
        <f>IFERROR(SUMIFS(Due!$D:$D,Due!$C:$C,$C33,Due!$A:$A,AC$2),0)</f>
        <v>0</v>
      </c>
      <c r="AD33" s="20">
        <f t="array" ref="AD33">IFERROR(SUMIFS(Deposits!$D:$D,Deposits!$E:$E,$C33,Deposits!$F:$F,AC$2),"0")</f>
        <v>0</v>
      </c>
      <c r="AE33" s="4" t="str" cm="1">
        <f t="array" ref="AE33">IFERROR(INDEX(Deposits!$A:$A,MATCH(1,($C33=Deposits!$E:$E)*('Daily Report'!AC$2=Deposits!$F:$F),0)),"")</f>
        <v/>
      </c>
      <c r="AF33" s="20" t="str">
        <f>IFERROR(SUMIFS(#REF!,#REF!,$C33,#REF!,AC$2),"0")</f>
        <v>0</v>
      </c>
      <c r="AG33" s="20" t="str">
        <f>IFERROR(SUMIFS(#REF!,#REF!,$C33,#REF!,AC$2),"0")</f>
        <v>0</v>
      </c>
      <c r="AH33" s="20">
        <f t="shared" si="4"/>
        <v>0</v>
      </c>
      <c r="AI33" s="20">
        <f>SUMIF($E$3:AH$3,AH$3,$E33:AH33)</f>
        <v>0</v>
      </c>
      <c r="AJ33" s="8"/>
      <c r="AK33" s="20">
        <f>IFERROR(SUMIFS(Due!$D:$D,Due!$C:$C,$C33,Due!$A:$A,AK$2),0)</f>
        <v>0</v>
      </c>
      <c r="AL33" s="20">
        <f t="array" ref="AL33">IFERROR(SUMIFS(Deposits!$D:$D,Deposits!$E:$E,$C33,Deposits!$F:$F,AK$2),"0")</f>
        <v>0</v>
      </c>
      <c r="AM33" s="4" t="str" cm="1">
        <f t="array" ref="AM33">IFERROR(INDEX(Deposits!$A:$A,MATCH(1,($C33=Deposits!$E:$E)*('Daily Report'!AK$2=Deposits!$F:$F),0)),"")</f>
        <v/>
      </c>
      <c r="AN33" s="20" t="str">
        <f>IFERROR(SUMIFS(#REF!,#REF!,$C33,#REF!,AK$2),"0")</f>
        <v>0</v>
      </c>
      <c r="AO33" s="20" t="str">
        <f>IFERROR(SUMIFS(#REF!,#REF!,$C33,#REF!,AK$2),"0")</f>
        <v>0</v>
      </c>
      <c r="AP33" s="20">
        <f t="shared" si="5"/>
        <v>0</v>
      </c>
      <c r="AQ33" s="20">
        <f>SUMIF($E$3:AP$3,AP$3,$E33:AP33)</f>
        <v>0</v>
      </c>
      <c r="AR33" s="8"/>
      <c r="AS33" s="20">
        <f>IFERROR(SUMIFS(Due!$D:$D,Due!$C:$C,$C33,Due!$A:$A,AS$2),0)</f>
        <v>0</v>
      </c>
      <c r="AT33" s="20">
        <f t="array" ref="AT33">IFERROR(SUMIFS(Deposits!$D:$D,Deposits!$E:$E,$C33,Deposits!$F:$F,AS$2),"0")</f>
        <v>0</v>
      </c>
      <c r="AU33" s="4" t="str" cm="1">
        <f t="array" ref="AU33">IFERROR(INDEX(Deposits!$A:$A,MATCH(1,($C33=Deposits!$E:$E)*('Daily Report'!AS$2=Deposits!$F:$F),0)),"")</f>
        <v/>
      </c>
      <c r="AV33" s="20" t="str">
        <f>IFERROR(SUMIFS(#REF!,#REF!,$C33,#REF!,AS$2),"0")</f>
        <v>0</v>
      </c>
      <c r="AW33" s="20" t="str">
        <f>IFERROR(SUMIFS(#REF!,#REF!,$C33,#REF!,AS$2),"0")</f>
        <v>0</v>
      </c>
      <c r="AX33" s="31">
        <f t="shared" si="6"/>
        <v>0</v>
      </c>
      <c r="AY33" s="20">
        <f>SUMIF($E$3:AX$3,AX$3,$E33:AX33)</f>
        <v>0</v>
      </c>
      <c r="AZ33" s="8"/>
      <c r="BA33" s="20">
        <f>IFERROR(SUMIFS(Due!$D:$D,Due!$C:$C,$C33,Due!$A:$A,BA$2),0)</f>
        <v>0</v>
      </c>
      <c r="BB33" s="20">
        <f t="array" ref="BB33">IFERROR(SUMIFS(Deposits!$D:$D,Deposits!$E:$E,$C33,Deposits!$F:$F,BA$2),"0")</f>
        <v>0</v>
      </c>
      <c r="BC33" s="4" t="str" cm="1">
        <f t="array" ref="BC33">IFERROR(INDEX(Deposits!$A:$A,MATCH(1,($C33=Deposits!$E:$E)*('Daily Report'!BA$2=Deposits!$F:$F),0)),"")</f>
        <v/>
      </c>
      <c r="BD33" s="20" t="str">
        <f>IFERROR(SUMIFS(#REF!,#REF!,$C33,#REF!,BA$2),"0")</f>
        <v>0</v>
      </c>
      <c r="BE33" s="20" t="str">
        <f>IFERROR(SUMIFS(#REF!,#REF!,$C33,#REF!,BA$2),"0")</f>
        <v>0</v>
      </c>
      <c r="BF33" s="20">
        <f t="shared" si="7"/>
        <v>0</v>
      </c>
      <c r="BG33" s="20">
        <f>SUMIF($E$3:BF$3,BF$3,$E33:BF33)</f>
        <v>0</v>
      </c>
      <c r="BH33" s="8"/>
      <c r="BI33" s="20">
        <f>IFERROR(SUMIFS(Due!$D:$D,Due!$C:$C,$C33,Due!$A:$A,BI$2),0)</f>
        <v>0</v>
      </c>
      <c r="BJ33" s="20">
        <f t="array" ref="BJ33">IFERROR(SUMIFS(Deposits!$D:$D,Deposits!$E:$E,$C33,Deposits!$F:$F,BI$2),"0")</f>
        <v>0</v>
      </c>
      <c r="BK33" s="4" t="str" cm="1">
        <f t="array" ref="BK33">IFERROR(INDEX(Deposits!$A:$A,MATCH(1,($C33=Deposits!$E:$E)*('Daily Report'!BI$2=Deposits!$F:$F),0)),"")</f>
        <v/>
      </c>
      <c r="BL33" s="20" t="str">
        <f>IFERROR(SUMIFS(#REF!,#REF!,$C33,#REF!,BI$2),"0")</f>
        <v>0</v>
      </c>
      <c r="BM33" s="20" t="str">
        <f>IFERROR(SUMIFS(#REF!,#REF!,$C33,#REF!,BI$2),"0")</f>
        <v>0</v>
      </c>
      <c r="BN33" s="20">
        <f t="shared" si="8"/>
        <v>0</v>
      </c>
      <c r="BO33" s="20">
        <f>SUMIF($E$3:BN$3,BN$3,$E33:BN33)</f>
        <v>0</v>
      </c>
      <c r="BP33" s="8"/>
      <c r="BQ33" s="20">
        <f>IFERROR(SUMIFS(Due!$D:$D,Due!$C:$C,$C33,Due!$A:$A,BQ$2),0)</f>
        <v>0</v>
      </c>
      <c r="BR33" s="20">
        <f t="array" ref="BR33">IFERROR(SUMIFS(Deposits!$D:$D,Deposits!$E:$E,$C33,Deposits!$F:$F,BQ$2),"0")</f>
        <v>0</v>
      </c>
      <c r="BS33" s="4" t="str" cm="1">
        <f t="array" ref="BS33">IFERROR(INDEX(Deposits!$A:$A,MATCH(1,($C33=Deposits!$E:$E)*('Daily Report'!BQ$2=Deposits!$F:$F),0)),"")</f>
        <v/>
      </c>
      <c r="BT33" s="20" t="str">
        <f>IFERROR(SUMIFS(#REF!,#REF!,$C33,#REF!,BQ$2),"0")</f>
        <v>0</v>
      </c>
      <c r="BU33" s="20" t="str">
        <f>IFERROR(SUMIFS(#REF!,#REF!,$C33,#REF!,BQ$2),"0")</f>
        <v>0</v>
      </c>
      <c r="BV33" s="20">
        <f t="shared" si="9"/>
        <v>0</v>
      </c>
      <c r="BW33" s="20">
        <f>SUMIF($E$3:BV$3,BV$3,$E33:BV33)</f>
        <v>0</v>
      </c>
      <c r="BX33" s="8"/>
      <c r="BY33" s="20">
        <f>IFERROR(SUMIFS(Due!$D:$D,Due!$C:$C,$C33,Due!$A:$A,BY$2),0)</f>
        <v>36.090000000000003</v>
      </c>
      <c r="BZ33" s="20">
        <f t="array" ref="BZ33">IFERROR(SUMIFS(Deposits!$D:$D,Deposits!$E:$E,$C33,Deposits!$F:$F,BY$2),"0")</f>
        <v>0</v>
      </c>
      <c r="CA33" s="4" t="str" cm="1">
        <f t="array" ref="CA33">IFERROR(INDEX(Deposits!$A:$A,MATCH(1,($C33=Deposits!$E:$E)*('Daily Report'!BY$2=Deposits!$F:$F),0)),"")</f>
        <v/>
      </c>
      <c r="CB33" s="20" t="str">
        <f>IFERROR(SUMIFS(#REF!,#REF!,$C33,#REF!,BY$2),"0")</f>
        <v>0</v>
      </c>
      <c r="CC33" s="20" t="str">
        <f>IFERROR(SUMIFS(#REF!,#REF!,$C33,#REF!,BY$2),"0")</f>
        <v>0</v>
      </c>
      <c r="CD33" s="20">
        <f t="shared" si="10"/>
        <v>36.090000000000003</v>
      </c>
      <c r="CE33" s="20">
        <f>SUMIF($E$3:CD$3,CD$3,$E33:CD33)</f>
        <v>36.090000000000003</v>
      </c>
      <c r="CF33" s="8"/>
      <c r="CG33" s="20">
        <f>IFERROR(SUMIFS(Due!$D:$D,Due!$C:$C,$C33,Due!$A:$A,CG$2),0)</f>
        <v>0</v>
      </c>
      <c r="CH33" s="20">
        <f t="array" ref="CH33">IFERROR(SUMIFS(Deposits!$D:$D,Deposits!$E:$E,$C33,Deposits!$F:$F,CG$2),"0")</f>
        <v>0</v>
      </c>
      <c r="CI33" s="4" t="str" cm="1">
        <f t="array" ref="CI33">IFERROR(INDEX(Deposits!$A:$A,MATCH(1,($C33=Deposits!$E:$E)*('Daily Report'!CG$2=Deposits!$F:$F),0)),"")</f>
        <v/>
      </c>
      <c r="CJ33" s="20" t="str">
        <f>IFERROR(SUMIFS(#REF!,#REF!,$C33,#REF!,CG$2),"0")</f>
        <v>0</v>
      </c>
      <c r="CK33" s="20" t="str">
        <f>IFERROR(SUMIFS(#REF!,#REF!,$C33,#REF!,CG$2),"0")</f>
        <v>0</v>
      </c>
      <c r="CL33" s="20">
        <f t="shared" si="11"/>
        <v>0</v>
      </c>
      <c r="CM33" s="20">
        <f>SUMIF($E$3:CL$3,CL$3,$E33:CL33)</f>
        <v>36.090000000000003</v>
      </c>
      <c r="CN33" s="8"/>
      <c r="CO33" s="20">
        <f>IFERROR(SUMIFS(Due!$D:$D,Due!$C:$C,$C33,Due!$A:$A,CO$2),0)</f>
        <v>0</v>
      </c>
      <c r="CP33" s="20">
        <f t="array" ref="CP33">IFERROR(SUMIFS(Deposits!$D:$D,Deposits!$E:$E,$C33,Deposits!$F:$F,CO$2),"0")</f>
        <v>0</v>
      </c>
      <c r="CQ33" s="4" t="str" cm="1">
        <f t="array" ref="CQ33">IFERROR(INDEX(Deposits!$A:$A,MATCH(1,($C33=Deposits!$E:$E)*('Daily Report'!CO$2=Deposits!$F:$F),0)),"")</f>
        <v/>
      </c>
      <c r="CR33" s="20" t="str">
        <f>IFERROR(SUMIFS(#REF!,#REF!,$C33,#REF!,CO$2),"0")</f>
        <v>0</v>
      </c>
      <c r="CS33" s="20" t="str">
        <f>IFERROR(SUMIFS(#REF!,#REF!,$C33,#REF!,CO$2),"0")</f>
        <v>0</v>
      </c>
      <c r="CT33" s="20">
        <f t="shared" si="12"/>
        <v>0</v>
      </c>
      <c r="CU33" s="20">
        <f>SUMIF($E$3:CT$3,CT$3,$E33:CT33)</f>
        <v>36.090000000000003</v>
      </c>
      <c r="CV33" s="8"/>
      <c r="CW33" s="20">
        <f>IFERROR(SUMIFS(Due!$D:$D,Due!$C:$C,$C33,Due!$A:$A,CW$2),0)</f>
        <v>0</v>
      </c>
      <c r="CX33" s="20">
        <f t="array" ref="CX33">IFERROR(SUMIFS(Deposits!$D:$D,Deposits!$E:$E,$C33,Deposits!$F:$F,CW$2),"0")</f>
        <v>0</v>
      </c>
      <c r="CY33" s="4" t="str" cm="1">
        <f t="array" ref="CY33">IFERROR(INDEX(Deposits!$A:$A,MATCH(1,($C33=Deposits!$E:$E)*('Daily Report'!CW$2=Deposits!$F:$F),0)),"")</f>
        <v/>
      </c>
      <c r="CZ33" s="20" t="str">
        <f>IFERROR(SUMIFS(#REF!,#REF!,$C33,#REF!,CW$2),"0")</f>
        <v>0</v>
      </c>
      <c r="DA33" s="20" t="str">
        <f>IFERROR(SUMIFS(#REF!,#REF!,$C33,#REF!,CW$2),"0")</f>
        <v>0</v>
      </c>
      <c r="DB33" s="20">
        <f t="shared" si="13"/>
        <v>0</v>
      </c>
      <c r="DC33" s="20">
        <f>SUMIF($E$3:DB$3,DB$3,$E33:DB33)</f>
        <v>36.090000000000003</v>
      </c>
      <c r="DD33" s="8"/>
      <c r="DE33" s="20">
        <f>IFERROR(SUMIFS(Due!$D:$D,Due!$C:$C,$C33,Due!$A:$A,DE$2),0)</f>
        <v>0</v>
      </c>
      <c r="DF33" s="20">
        <f t="array" ref="DF33">IFERROR(SUMIFS(Deposits!$D:$D,Deposits!$E:$E,$C33,Deposits!$F:$F,DE$2),"0")</f>
        <v>0</v>
      </c>
      <c r="DG33" s="4" t="str" cm="1">
        <f t="array" ref="DG33">IFERROR(INDEX(Deposits!$A:$A,MATCH(1,($C33=Deposits!$E:$E)*('Daily Report'!DE$2=Deposits!$F:$F),0)),"")</f>
        <v/>
      </c>
      <c r="DH33" s="20" t="str">
        <f>IFERROR(SUMIFS(#REF!,#REF!,$C33,#REF!,DE$2),"0")</f>
        <v>0</v>
      </c>
      <c r="DI33" s="20" t="str">
        <f>IFERROR(SUMIFS(#REF!,#REF!,$C33,#REF!,DE$2),"0")</f>
        <v>0</v>
      </c>
      <c r="DJ33" s="20">
        <f t="shared" si="14"/>
        <v>0</v>
      </c>
      <c r="DK33" s="20">
        <f>SUMIF($E$3:DJ$3,DJ$3,$E33:DJ33)</f>
        <v>36.090000000000003</v>
      </c>
      <c r="DL33" s="8"/>
      <c r="DM33" s="20">
        <f>IFERROR(SUMIFS(Due!$D:$D,Due!$C:$C,$C33,Due!$A:$A,DM$2),0)</f>
        <v>0</v>
      </c>
      <c r="DN33" s="20">
        <f t="array" ref="DN33">IFERROR(SUMIFS(Deposits!$D:$D,Deposits!$E:$E,$C33,Deposits!$F:$F,DM$2),"0")</f>
        <v>0</v>
      </c>
      <c r="DO33" s="4" t="str" cm="1">
        <f t="array" ref="DO33">IFERROR(INDEX(Deposits!$A:$A,MATCH(1,($C33=Deposits!$E:$E)*('Daily Report'!DM$2=Deposits!$F:$F),0)),"")</f>
        <v/>
      </c>
      <c r="DP33" s="20" t="str">
        <f>IFERROR(SUMIFS(#REF!,#REF!,$C33,#REF!,DM$2),"0")</f>
        <v>0</v>
      </c>
      <c r="DQ33" s="20" t="str">
        <f>IFERROR(SUMIFS(#REF!,#REF!,$C33,#REF!,DM$2),"0")</f>
        <v>0</v>
      </c>
      <c r="DR33" s="20">
        <f t="shared" si="15"/>
        <v>0</v>
      </c>
      <c r="DS33" s="20">
        <f>SUMIF($E$3:DR$3,DR$3,$E33:DR33)</f>
        <v>36.090000000000003</v>
      </c>
      <c r="DT33" s="8"/>
      <c r="DU33" s="20">
        <f>IFERROR(SUMIFS(Due!$D:$D,Due!$C:$C,$C33,Due!$A:$A,DU$2),0)</f>
        <v>0</v>
      </c>
      <c r="DV33" s="20">
        <f t="array" ref="DV33">IFERROR(SUMIFS(Deposits!$D:$D,Deposits!$E:$E,$C33,Deposits!$F:$F,DU$2),"0")</f>
        <v>0</v>
      </c>
      <c r="DW33" s="4" t="str" cm="1">
        <f t="array" ref="DW33">IFERROR(INDEX(Deposits!$A:$A,MATCH(1,($C33=Deposits!$E:$E)*('Daily Report'!DU$2=Deposits!$F:$F),0)),"")</f>
        <v/>
      </c>
      <c r="DX33" s="20" t="str">
        <f>IFERROR(SUMIFS(#REF!,#REF!,$C33,#REF!,DU$2),"0")</f>
        <v>0</v>
      </c>
      <c r="DY33" s="20" t="str">
        <f>IFERROR(SUMIFS(#REF!,#REF!,$C33,#REF!,DU$2),"0")</f>
        <v>0</v>
      </c>
      <c r="DZ33" s="20">
        <f t="shared" si="16"/>
        <v>0</v>
      </c>
      <c r="EA33" s="20">
        <f>SUMIF($E$3:DZ$3,DZ$3,$E33:DZ33)</f>
        <v>36.090000000000003</v>
      </c>
      <c r="EB33" s="8"/>
      <c r="EC33" s="20">
        <f>IFERROR(SUMIFS(Due!$D:$D,Due!$C:$C,$C33,Due!$A:$A,EC$2),0)</f>
        <v>0</v>
      </c>
      <c r="ED33" s="20">
        <f t="array" ref="ED33">IFERROR(SUMIFS(Deposits!$D:$D,Deposits!$E:$E,$C33,Deposits!$F:$F,EC$2),"0")</f>
        <v>0</v>
      </c>
      <c r="EE33" s="4" t="str" cm="1">
        <f t="array" ref="EE33">IFERROR(INDEX(Deposits!$A:$A,MATCH(1,($C33=Deposits!$E:$E)*('Daily Report'!EC$2=Deposits!$F:$F),0)),"")</f>
        <v/>
      </c>
      <c r="EF33" s="20" t="str">
        <f>IFERROR(SUMIFS(#REF!,#REF!,$C33,#REF!,EC$2),"0")</f>
        <v>0</v>
      </c>
      <c r="EG33" s="20" t="str">
        <f>IFERROR(SUMIFS(#REF!,#REF!,$C33,#REF!,EC$2),"0")</f>
        <v>0</v>
      </c>
      <c r="EH33" s="20">
        <f t="shared" si="17"/>
        <v>0</v>
      </c>
      <c r="EI33" s="20">
        <f>SUMIF($E$3:EH$3,EH$3,$E33:EH33)</f>
        <v>36.090000000000003</v>
      </c>
      <c r="EJ33" s="8"/>
      <c r="EK33" s="20">
        <f>IFERROR(SUMIFS(Due!$D:$D,Due!$C:$C,$C33,Due!$A:$A,EK$2),0)</f>
        <v>0</v>
      </c>
      <c r="EL33" s="20">
        <f t="array" ref="EL33">IFERROR(SUMIFS(Deposits!$D:$D,Deposits!$E:$E,$C33,Deposits!$F:$F,EK$2),"0")</f>
        <v>0</v>
      </c>
      <c r="EM33" s="4" t="str" cm="1">
        <f t="array" ref="EM33">IFERROR(INDEX(Deposits!$A:$A,MATCH(1,($C33=Deposits!$E:$E)*('Daily Report'!EK$2=Deposits!$F:$F),0)),"")</f>
        <v/>
      </c>
      <c r="EN33" s="20" t="str">
        <f>IFERROR(SUMIFS(#REF!,#REF!,$C33,#REF!,EK$2),"0")</f>
        <v>0</v>
      </c>
      <c r="EO33" s="20" t="str">
        <f>IFERROR(SUMIFS(#REF!,#REF!,$C33,#REF!,EK$2),"0")</f>
        <v>0</v>
      </c>
      <c r="EP33" s="20">
        <f t="shared" si="18"/>
        <v>0</v>
      </c>
      <c r="EQ33" s="20">
        <f>SUMIF($E$3:EP$3,EP$3,$E33:EP33)</f>
        <v>36.090000000000003</v>
      </c>
      <c r="ER33" s="8"/>
      <c r="ES33" s="20">
        <f>IFERROR(SUMIFS(Due!$D:$D,Due!$C:$C,$C33,Due!$A:$A,ES$2),0)</f>
        <v>0</v>
      </c>
      <c r="ET33" s="20">
        <f t="array" ref="ET33">IFERROR(SUMIFS(Deposits!$D:$D,Deposits!$E:$E,$C33,Deposits!$F:$F,ES$2),"0")</f>
        <v>0</v>
      </c>
      <c r="EU33" s="4" t="str" cm="1">
        <f t="array" ref="EU33">IFERROR(INDEX(Deposits!$A:$A,MATCH(1,($C33=Deposits!$E:$E)*('Daily Report'!ES$2=Deposits!$F:$F),0)),"")</f>
        <v/>
      </c>
      <c r="EV33" s="20" t="str">
        <f>IFERROR(SUMIFS(#REF!,#REF!,$C33,#REF!,ES$2),"0")</f>
        <v>0</v>
      </c>
      <c r="EW33" s="20" t="str">
        <f>IFERROR(SUMIFS(#REF!,#REF!,$C33,#REF!,ES$2),"0")</f>
        <v>0</v>
      </c>
      <c r="EX33" s="20">
        <f t="shared" si="19"/>
        <v>0</v>
      </c>
      <c r="EY33" s="20">
        <f>SUMIF($E$3:EX$3,EX$3,$E33:EX33)</f>
        <v>36.090000000000003</v>
      </c>
      <c r="EZ33" s="8"/>
      <c r="FA33" s="20">
        <f>IFERROR(SUMIFS(Due!$D:$D,Due!$C:$C,$C33,Due!$A:$A,FA$2),0)</f>
        <v>0</v>
      </c>
      <c r="FB33" s="20">
        <f t="array" ref="FB33">IFERROR(SUMIFS(Deposits!$D:$D,Deposits!$E:$E,$C33,Deposits!$F:$F,FA$2),"0")</f>
        <v>0</v>
      </c>
      <c r="FC33" s="4" t="str" cm="1">
        <f t="array" ref="FC33">IFERROR(INDEX(Deposits!$A:$A,MATCH(1,($C33=Deposits!$E:$E)*('Daily Report'!FA$2=Deposits!$F:$F),0)),"")</f>
        <v/>
      </c>
      <c r="FD33" s="20" t="str">
        <f>IFERROR(SUMIFS(#REF!,#REF!,$C33,#REF!,FA$2),"0")</f>
        <v>0</v>
      </c>
      <c r="FE33" s="20" t="str">
        <f>IFERROR(SUMIFS(#REF!,#REF!,$C33,#REF!,FA$2),"0")</f>
        <v>0</v>
      </c>
      <c r="FF33" s="20">
        <f t="shared" si="20"/>
        <v>0</v>
      </c>
      <c r="FG33" s="20">
        <f>SUMIF($E$3:FF$3,FF$3,$E33:FF33)</f>
        <v>36.090000000000003</v>
      </c>
      <c r="FH33" s="8"/>
      <c r="FI33" s="20">
        <f>IFERROR(SUMIFS(Due!$D:$D,Due!$C:$C,$C33,Due!$A:$A,FI$2),0)</f>
        <v>0</v>
      </c>
      <c r="FJ33" s="20">
        <f t="array" ref="FJ33">IFERROR(SUMIFS(Deposits!$D:$D,Deposits!$E:$E,$C33,Deposits!$F:$F,FI$2),"0")</f>
        <v>0</v>
      </c>
      <c r="FK33" s="4" t="str" cm="1">
        <f t="array" ref="FK33">IFERROR(INDEX(Deposits!$A:$A,MATCH(1,($C33=Deposits!$E:$E)*('Daily Report'!FI$2=Deposits!$F:$F),0)),"")</f>
        <v/>
      </c>
      <c r="FL33" s="20" t="str">
        <f>IFERROR(SUMIFS(#REF!,#REF!,$C33,#REF!,FI$2),"0")</f>
        <v>0</v>
      </c>
      <c r="FM33" s="20" t="str">
        <f>IFERROR(SUMIFS(#REF!,#REF!,$C33,#REF!,FI$2),"0")</f>
        <v>0</v>
      </c>
      <c r="FN33" s="20">
        <f t="shared" si="21"/>
        <v>0</v>
      </c>
      <c r="FO33" s="20">
        <f>SUMIF($E$3:FN$3,FN$3,$E33:FN33)</f>
        <v>36.090000000000003</v>
      </c>
      <c r="FP33" s="8"/>
      <c r="FQ33" s="20">
        <f>IFERROR(SUMIFS(Due!$D:$D,Due!$C:$C,$C33,Due!$A:$A,FQ$2),0)</f>
        <v>0</v>
      </c>
      <c r="FR33" s="20">
        <f t="array" ref="FR33">IFERROR(SUMIFS(Deposits!$D:$D,Deposits!$E:$E,$C33,Deposits!$F:$F,FQ$2),"0")</f>
        <v>0</v>
      </c>
      <c r="FS33" s="4" t="str" cm="1">
        <f t="array" ref="FS33">IFERROR(INDEX(Deposits!$A:$A,MATCH(1,($C33=Deposits!$E:$E)*('Daily Report'!FQ$2=Deposits!$F:$F),0)),"")</f>
        <v/>
      </c>
      <c r="FT33" s="20" t="str">
        <f>IFERROR(SUMIFS(#REF!,#REF!,$C33,#REF!,FQ$2),"0")</f>
        <v>0</v>
      </c>
      <c r="FU33" s="20" t="str">
        <f>IFERROR(SUMIFS(#REF!,#REF!,$C33,#REF!,FQ$2),"0")</f>
        <v>0</v>
      </c>
      <c r="FV33" s="20">
        <f t="shared" si="22"/>
        <v>0</v>
      </c>
      <c r="FW33" s="20">
        <f>SUMIF($E$3:FV$3,FV$3,$E33:FV33)</f>
        <v>36.090000000000003</v>
      </c>
      <c r="FX33" s="8"/>
      <c r="FY33" s="20">
        <f>IFERROR(SUMIFS(Due!$D:$D,Due!$C:$C,$C33,Due!$A:$A,FY$2),0)</f>
        <v>0</v>
      </c>
      <c r="FZ33" s="20">
        <f t="array" ref="FZ33">IFERROR(SUMIFS(Deposits!$D:$D,Deposits!$E:$E,$C33,Deposits!$F:$F,FY$2),"0")</f>
        <v>0</v>
      </c>
      <c r="GA33" s="4" t="str" cm="1">
        <f t="array" ref="GA33">IFERROR(INDEX(Deposits!$A:$A,MATCH(1,($C33=Deposits!$E:$E)*('Daily Report'!FY$2=Deposits!$F:$F),0)),"")</f>
        <v/>
      </c>
      <c r="GB33" s="20" t="str">
        <f>IFERROR(SUMIFS(#REF!,#REF!,$C33,#REF!,FY$2),"0")</f>
        <v>0</v>
      </c>
      <c r="GC33" s="20" t="str">
        <f>IFERROR(SUMIFS(#REF!,#REF!,$C33,#REF!,FY$2),"0")</f>
        <v>0</v>
      </c>
      <c r="GD33" s="20">
        <f t="shared" si="23"/>
        <v>0</v>
      </c>
      <c r="GE33" s="20">
        <f>SUMIF($E$3:GD$3,GD$3,$E33:GD33)</f>
        <v>36.090000000000003</v>
      </c>
      <c r="GF33" s="8"/>
      <c r="GG33" s="20">
        <f>IFERROR(SUMIFS(Due!$D:$D,Due!$C:$C,$C33,Due!$A:$A,GG$2),0)</f>
        <v>0</v>
      </c>
      <c r="GH33" s="20">
        <f t="array" ref="GH33">IFERROR(SUMIFS(Deposits!$D:$D,Deposits!$E:$E,$C33,Deposits!$F:$F,GG$2),"0")</f>
        <v>0</v>
      </c>
      <c r="GI33" s="4" t="str" cm="1">
        <f t="array" ref="GI33">IFERROR(INDEX(Deposits!$A:$A,MATCH(1,($C33=Deposits!$E:$E)*('Daily Report'!GG$2=Deposits!$F:$F),0)),"")</f>
        <v/>
      </c>
      <c r="GJ33" s="20" t="str">
        <f>IFERROR(SUMIFS(#REF!,#REF!,$C33,#REF!,GG$2),"0")</f>
        <v>0</v>
      </c>
      <c r="GK33" s="20" t="str">
        <f>IFERROR(SUMIFS(#REF!,#REF!,$C33,#REF!,GG$2),"0")</f>
        <v>0</v>
      </c>
      <c r="GL33" s="20">
        <f t="shared" si="24"/>
        <v>0</v>
      </c>
      <c r="GM33" s="20">
        <f>SUMIF($E$3:GL$3,GL$3,$E33:GL33)</f>
        <v>36.090000000000003</v>
      </c>
      <c r="GN33" s="8"/>
      <c r="GO33" s="20">
        <f>IFERROR(SUMIFS(Due!$D:$D,Due!$C:$C,$C33,Due!$A:$A,GO$2),0)</f>
        <v>0</v>
      </c>
      <c r="GP33" s="20">
        <f t="array" ref="GP33">IFERROR(SUMIFS(Deposits!$D:$D,Deposits!$E:$E,$C33,Deposits!$F:$F,GO$2),"0")</f>
        <v>0</v>
      </c>
      <c r="GQ33" s="4" t="str" cm="1">
        <f t="array" ref="GQ33">IFERROR(INDEX(Deposits!$A:$A,MATCH(1,($C33=Deposits!$E:$E)*('Daily Report'!GO$2=Deposits!$F:$F),0)),"")</f>
        <v/>
      </c>
      <c r="GR33" s="20" t="str">
        <f>IFERROR(SUMIFS(#REF!,#REF!,$C33,#REF!,GO$2),"0")</f>
        <v>0</v>
      </c>
      <c r="GS33" s="20" t="str">
        <f>IFERROR(SUMIFS(#REF!,#REF!,$C33,#REF!,GO$2),"0")</f>
        <v>0</v>
      </c>
      <c r="GT33" s="20">
        <f t="shared" si="25"/>
        <v>0</v>
      </c>
      <c r="GU33" s="20">
        <f>SUMIF($E$3:GT$3,GT$3,$E33:GT33)</f>
        <v>36.090000000000003</v>
      </c>
      <c r="GV33" s="8"/>
      <c r="GW33" s="20">
        <f>IFERROR(SUMIFS(Due!$D:$D,Due!$C:$C,$C33,Due!$A:$A,GW$2),0)</f>
        <v>0</v>
      </c>
      <c r="GX33" s="20">
        <f t="array" ref="GX33">IFERROR(SUMIFS(Deposits!$D:$D,Deposits!$E:$E,$C33,Deposits!$F:$F,GW$2),"0")</f>
        <v>0</v>
      </c>
      <c r="GY33" s="4" t="str" cm="1">
        <f t="array" ref="GY33">IFERROR(INDEX(Deposits!$A:$A,MATCH(1,($C33=Deposits!$E:$E)*('Daily Report'!GW$2=Deposits!$F:$F),0)),"")</f>
        <v/>
      </c>
      <c r="GZ33" s="20" t="str">
        <f>IFERROR(SUMIFS(#REF!,#REF!,$C33,#REF!,GW$2),"0")</f>
        <v>0</v>
      </c>
      <c r="HA33" s="20" t="str">
        <f>IFERROR(SUMIFS(#REF!,#REF!,$C33,#REF!,GW$2),"0")</f>
        <v>0</v>
      </c>
      <c r="HB33" s="20">
        <f t="shared" si="26"/>
        <v>0</v>
      </c>
      <c r="HC33" s="20">
        <f>SUMIF($E$3:HB$3,HB$3,$E33:HB33)</f>
        <v>36.090000000000003</v>
      </c>
      <c r="HD33" s="8"/>
      <c r="HE33" s="20">
        <f>IFERROR(SUMIFS(Due!$D:$D,Due!$C:$C,$C33,Due!$A:$A,HE$2),0)</f>
        <v>0</v>
      </c>
      <c r="HF33" s="20">
        <f t="array" ref="HF33">IFERROR(SUMIFS(Deposits!$D:$D,Deposits!$E:$E,$C33,Deposits!$F:$F,HE$2),"0")</f>
        <v>0</v>
      </c>
      <c r="HG33" s="4" t="str" cm="1">
        <f t="array" ref="HG33">IFERROR(INDEX(Deposits!$A:$A,MATCH(1,($C33=Deposits!$E:$E)*('Daily Report'!HE$2=Deposits!$F:$F),0)),"")</f>
        <v/>
      </c>
      <c r="HH33" s="20" t="str">
        <f>IFERROR(SUMIFS(#REF!,#REF!,$C33,#REF!,HE$2),"0")</f>
        <v>0</v>
      </c>
      <c r="HI33" s="20" t="str">
        <f>IFERROR(SUMIFS(#REF!,#REF!,$C33,#REF!,HE$2),"0")</f>
        <v>0</v>
      </c>
      <c r="HJ33" s="20">
        <f t="shared" si="27"/>
        <v>0</v>
      </c>
      <c r="HK33" s="20">
        <f>SUMIF($E$3:HJ$3,HJ$3,$E33:HJ33)</f>
        <v>36.090000000000003</v>
      </c>
      <c r="HL33" s="8"/>
      <c r="HM33" s="20">
        <f>IFERROR(SUMIFS(Due!$D:$D,Due!$C:$C,$C33,Due!$A:$A,HM$2),0)</f>
        <v>0</v>
      </c>
      <c r="HN33" s="20">
        <f t="array" ref="HN33">IFERROR(SUMIFS(Deposits!$D:$D,Deposits!$E:$E,$C33,Deposits!$F:$F,HM$2),"0")</f>
        <v>0</v>
      </c>
      <c r="HO33" s="4" t="str" cm="1">
        <f t="array" ref="HO33">IFERROR(INDEX(Deposits!$A:$A,MATCH(1,($C33=Deposits!$E:$E)*('Daily Report'!HM$2=Deposits!$F:$F),0)),"")</f>
        <v/>
      </c>
      <c r="HP33" s="20" t="str">
        <f>IFERROR(SUMIFS(#REF!,#REF!,$C33,#REF!,HM$2),"0")</f>
        <v>0</v>
      </c>
      <c r="HQ33" s="20" t="str">
        <f>IFERROR(SUMIFS(#REF!,#REF!,$C33,#REF!,HM$2),"0")</f>
        <v>0</v>
      </c>
      <c r="HR33" s="20">
        <f t="shared" si="28"/>
        <v>0</v>
      </c>
      <c r="HS33" s="20">
        <f>SUMIF($E$3:HR$3,HR$3,$E33:HR33)</f>
        <v>36.090000000000003</v>
      </c>
      <c r="HT33" s="8"/>
      <c r="HU33" s="20">
        <f>IFERROR(SUMIFS(Due!$D:$D,Due!$C:$C,$C33,Due!$A:$A,HU$2),0)</f>
        <v>0</v>
      </c>
      <c r="HV33" s="20">
        <f t="array" ref="HV33">IFERROR(SUMIFS(Deposits!$D:$D,Deposits!$E:$E,$C33,Deposits!$F:$F,HU$2),"0")</f>
        <v>0</v>
      </c>
      <c r="HW33" s="4" t="str" cm="1">
        <f t="array" ref="HW33">IFERROR(INDEX(Deposits!$A:$A,MATCH(1,($C33=Deposits!$E:$E)*('Daily Report'!HU$2=Deposits!$F:$F),0)),"")</f>
        <v/>
      </c>
      <c r="HX33" s="20" t="str">
        <f>IFERROR(SUMIFS(#REF!,#REF!,$C33,#REF!,HU$2),"0")</f>
        <v>0</v>
      </c>
      <c r="HY33" s="20" t="str">
        <f>IFERROR(SUMIFS(#REF!,#REF!,$C33,#REF!,HU$2),"0")</f>
        <v>0</v>
      </c>
      <c r="HZ33" s="20">
        <f>HU33-HV33-HX33-HY33</f>
        <v>0</v>
      </c>
      <c r="IA33" s="20">
        <f>SUMIF($E$3:HZ$3,HZ$3,$E33:HZ33)</f>
        <v>36.090000000000003</v>
      </c>
      <c r="IB33" s="8"/>
      <c r="IC33" s="20">
        <f>IFERROR(SUMIFS(Due!$D:$D,Due!$C:$C,$C33,Due!$A:$A,IC$2),0)</f>
        <v>0</v>
      </c>
      <c r="ID33" s="20">
        <f t="array" ref="ID33">IFERROR(SUMIFS(Deposits!$D:$D,Deposits!$E:$E,$C33,Deposits!$F:$F,IC$2),"0")</f>
        <v>0</v>
      </c>
      <c r="IE33" s="4" t="str" cm="1">
        <f t="array" ref="IE33">IFERROR(INDEX(Deposits!$A:$A,MATCH(1,($C33=Deposits!$E:$E)*('Daily Report'!IC$2=Deposits!$F:$F),0)),"")</f>
        <v/>
      </c>
      <c r="IF33" s="20" t="str">
        <f>IFERROR(SUMIFS(#REF!,#REF!,$C33,#REF!,IC$2),"0")</f>
        <v>0</v>
      </c>
      <c r="IG33" s="20" t="str">
        <f>IFERROR(SUMIFS(#REF!,#REF!,$C33,#REF!,IC$2),"0")</f>
        <v>0</v>
      </c>
      <c r="IH33" s="20">
        <f>IC33-ID33-IF33-IG33</f>
        <v>0</v>
      </c>
      <c r="II33" s="20">
        <f>SUMIF($E$3:IH$3,IH$3,$E33:IH33)</f>
        <v>36.090000000000003</v>
      </c>
      <c r="IJ33" s="8"/>
      <c r="IK33" s="20">
        <f>IFERROR(SUMIFS(Due!$D:$D,Due!$C:$C,$C33,Due!$A:$A,IK$2),0)</f>
        <v>0</v>
      </c>
      <c r="IL33" s="20">
        <f t="array" ref="IL33">IFERROR(SUMIFS(Deposits!$D:$D,Deposits!$E:$E,$C33,Deposits!$F:$F,IK$2),"0")</f>
        <v>0</v>
      </c>
      <c r="IM33" s="4" t="str" cm="1">
        <f t="array" ref="IM33">IFERROR(INDEX(Deposits!$A:$A,MATCH(1,($C33=Deposits!$E:$E)*('Daily Report'!IK$2=Deposits!$F:$F),0)),"")</f>
        <v/>
      </c>
      <c r="IN33" s="20" t="str">
        <f>IFERROR(SUMIFS(#REF!,#REF!,$C33,#REF!,IK$2),"0")</f>
        <v>0</v>
      </c>
      <c r="IO33" s="20" t="str">
        <f>IFERROR(SUMIFS(#REF!,#REF!,$C33,#REF!,IK$2),"0")</f>
        <v>0</v>
      </c>
      <c r="IP33" s="20">
        <f>IK33-IL33-IN33-IO33</f>
        <v>0</v>
      </c>
      <c r="IQ33" s="20">
        <f>SUMIF($E$3:IP$3,IP$3,$E33:IP33)</f>
        <v>36.090000000000003</v>
      </c>
    </row>
    <row r="34" spans="1:251" ht="15.75" customHeight="1" x14ac:dyDescent="0.3">
      <c r="A34" s="2">
        <v>31</v>
      </c>
      <c r="B34" s="38">
        <v>40574</v>
      </c>
      <c r="C34" s="38">
        <v>40574</v>
      </c>
      <c r="D34" s="8"/>
      <c r="E34" s="20">
        <f>IFERROR(SUMIFS(Due!$D:$D,Due!$C:$C,$C34,Due!$A:$A,E$2),0)</f>
        <v>0</v>
      </c>
      <c r="F34" s="20">
        <f>IFERROR(SUMIFS(Deposits!$D:$D,Deposits!$E:$E,$C34,Deposits!$F:$F,E$2),"0")</f>
        <v>0</v>
      </c>
      <c r="G34" s="4" t="str" cm="1">
        <f t="array" ref="G34">IFERROR(INDEX(Deposits!$A:$A,MATCH(1,($C34=Deposits!$E:$E)*('Daily Report'!E$2=Deposits!$F:$F),0)),"")</f>
        <v/>
      </c>
      <c r="H34" s="20" t="str">
        <f>IFERROR(SUMIFS(#REF!,#REF!,$C34,#REF!,E$2),"0")</f>
        <v>0</v>
      </c>
      <c r="I34" s="20" t="str">
        <f>IFERROR(SUMIFS(#REF!,#REF!,$C34,#REF!,E$2),"0")</f>
        <v>0</v>
      </c>
      <c r="J34" s="20">
        <f t="shared" si="0"/>
        <v>0</v>
      </c>
      <c r="K34" s="20">
        <f t="shared" si="1"/>
        <v>0</v>
      </c>
      <c r="L34" s="8"/>
      <c r="M34" s="20">
        <f>IFERROR(SUMIFS(Due!$D:$D,Due!$C:$C,$C34,Due!$A:$A,M$2),0)</f>
        <v>0</v>
      </c>
      <c r="N34" s="20">
        <f t="array" ref="N34">IFERROR(SUMIFS(Deposits!$D:$D,Deposits!$E:$E,$C34,Deposits!$F:$F,M$2),"0")</f>
        <v>0</v>
      </c>
      <c r="O34" s="4" t="str" cm="1">
        <f t="array" ref="O34">IFERROR(INDEX(Deposits!$A:$A,MATCH(1,($C34=Deposits!$E:$E)*('Daily Report'!M$2=Deposits!$F:$F),0)),"")</f>
        <v/>
      </c>
      <c r="P34" s="20" t="str">
        <f>IFERROR(SUMIFS(#REF!,#REF!,$C34,#REF!,M$2),"0")</f>
        <v>0</v>
      </c>
      <c r="Q34" s="20" t="str">
        <f>IFERROR(SUMIFS(#REF!,#REF!,$C34,#REF!,M$2),"0")</f>
        <v>0</v>
      </c>
      <c r="R34" s="20">
        <f t="shared" si="2"/>
        <v>0</v>
      </c>
      <c r="S34" s="20">
        <f>SUMIF($E$3:R$3,R$3,$E34:R34)</f>
        <v>0</v>
      </c>
      <c r="T34" s="8"/>
      <c r="U34" s="20">
        <f>IFERROR(SUMIFS(Due!$D:$D,Due!$C:$C,$C34,Due!$A:$A,U$2),0)</f>
        <v>0</v>
      </c>
      <c r="V34" s="20">
        <f t="array" ref="V34">IFERROR(SUMIFS(Deposits!$D:$D,Deposits!$E:$E,$C34,Deposits!$F:$F,U$2),"0")</f>
        <v>0</v>
      </c>
      <c r="W34" s="4" t="str" cm="1">
        <f t="array" ref="W34">IFERROR(INDEX(Deposits!$A:$A,MATCH(1,($C34=Deposits!$E:$E)*('Daily Report'!U$2=Deposits!$F:$F),0)),"")</f>
        <v/>
      </c>
      <c r="X34" s="20" t="str">
        <f>IFERROR(SUMIFS(#REF!,#REF!,$C34,#REF!,U$2),"0")</f>
        <v>0</v>
      </c>
      <c r="Y34" s="20" t="str">
        <f>IFERROR(SUMIFS(#REF!,#REF!,$C34,#REF!,U$2),"0")</f>
        <v>0</v>
      </c>
      <c r="Z34" s="20">
        <f t="shared" si="3"/>
        <v>0</v>
      </c>
      <c r="AA34" s="20">
        <f>SUMIF($E$3:Z$3,Z$3,$E34:Z34)</f>
        <v>0</v>
      </c>
      <c r="AB34" s="8"/>
      <c r="AC34" s="20">
        <f>IFERROR(SUMIFS(Due!$D:$D,Due!$C:$C,$C34,Due!$A:$A,AC$2),0)</f>
        <v>0</v>
      </c>
      <c r="AD34" s="20">
        <f t="array" ref="AD34">IFERROR(SUMIFS(Deposits!$D:$D,Deposits!$E:$E,$C34,Deposits!$F:$F,AC$2),"0")</f>
        <v>0</v>
      </c>
      <c r="AE34" s="4" t="str" cm="1">
        <f t="array" ref="AE34">IFERROR(INDEX(Deposits!$A:$A,MATCH(1,($C34=Deposits!$E:$E)*('Daily Report'!AC$2=Deposits!$F:$F),0)),"")</f>
        <v/>
      </c>
      <c r="AF34" s="20" t="str">
        <f>IFERROR(SUMIFS(#REF!,#REF!,$C34,#REF!,AC$2),"0")</f>
        <v>0</v>
      </c>
      <c r="AG34" s="20" t="str">
        <f>IFERROR(SUMIFS(#REF!,#REF!,$C34,#REF!,AC$2),"0")</f>
        <v>0</v>
      </c>
      <c r="AH34" s="20">
        <f t="shared" si="4"/>
        <v>0</v>
      </c>
      <c r="AI34" s="20">
        <f>SUMIF($E$3:AH$3,AH$3,$E34:AH34)</f>
        <v>0</v>
      </c>
      <c r="AJ34" s="8"/>
      <c r="AK34" s="20">
        <f>IFERROR(SUMIFS(Due!$D:$D,Due!$C:$C,$C34,Due!$A:$A,AK$2),0)</f>
        <v>0</v>
      </c>
      <c r="AL34" s="20">
        <f t="array" ref="AL34">IFERROR(SUMIFS(Deposits!$D:$D,Deposits!$E:$E,$C34,Deposits!$F:$F,AK$2),"0")</f>
        <v>0</v>
      </c>
      <c r="AM34" s="4" t="str" cm="1">
        <f t="array" ref="AM34">IFERROR(INDEX(Deposits!$A:$A,MATCH(1,($C34=Deposits!$E:$E)*('Daily Report'!AK$2=Deposits!$F:$F),0)),"")</f>
        <v/>
      </c>
      <c r="AN34" s="20" t="str">
        <f>IFERROR(SUMIFS(#REF!,#REF!,$C34,#REF!,AK$2),"0")</f>
        <v>0</v>
      </c>
      <c r="AO34" s="20" t="str">
        <f>IFERROR(SUMIFS(#REF!,#REF!,$C34,#REF!,AK$2),"0")</f>
        <v>0</v>
      </c>
      <c r="AP34" s="20">
        <f t="shared" si="5"/>
        <v>0</v>
      </c>
      <c r="AQ34" s="20">
        <f>SUMIF($E$3:AP$3,AP$3,$E34:AP34)</f>
        <v>0</v>
      </c>
      <c r="AR34" s="8"/>
      <c r="AS34" s="20">
        <f>IFERROR(SUMIFS(Due!$D:$D,Due!$C:$C,$C34,Due!$A:$A,AS$2),0)</f>
        <v>0</v>
      </c>
      <c r="AT34" s="20">
        <f t="array" ref="AT34">IFERROR(SUMIFS(Deposits!$D:$D,Deposits!$E:$E,$C34,Deposits!$F:$F,AS$2),"0")</f>
        <v>0</v>
      </c>
      <c r="AU34" s="4" t="str" cm="1">
        <f t="array" ref="AU34">IFERROR(INDEX(Deposits!$A:$A,MATCH(1,($C34=Deposits!$E:$E)*('Daily Report'!AS$2=Deposits!$F:$F),0)),"")</f>
        <v/>
      </c>
      <c r="AV34" s="20" t="str">
        <f>IFERROR(SUMIFS(#REF!,#REF!,$C34,#REF!,AS$2),"0")</f>
        <v>0</v>
      </c>
      <c r="AW34" s="20" t="str">
        <f>IFERROR(SUMIFS(#REF!,#REF!,$C34,#REF!,AS$2),"0")</f>
        <v>0</v>
      </c>
      <c r="AX34" s="20">
        <f t="shared" si="6"/>
        <v>0</v>
      </c>
      <c r="AY34" s="20">
        <f>SUMIF($E$3:AX$3,AX$3,$E34:AX34)</f>
        <v>0</v>
      </c>
      <c r="AZ34" s="8"/>
      <c r="BA34" s="20">
        <f>IFERROR(SUMIFS(Due!$D:$D,Due!$C:$C,$C34,Due!$A:$A,BA$2),0)</f>
        <v>0</v>
      </c>
      <c r="BB34" s="20">
        <f t="array" ref="BB34">IFERROR(SUMIFS(Deposits!$D:$D,Deposits!$E:$E,$C34,Deposits!$F:$F,BA$2),"0")</f>
        <v>0</v>
      </c>
      <c r="BC34" s="4" t="str" cm="1">
        <f t="array" ref="BC34">IFERROR(INDEX(Deposits!$A:$A,MATCH(1,($C34=Deposits!$E:$E)*('Daily Report'!BA$2=Deposits!$F:$F),0)),"")</f>
        <v/>
      </c>
      <c r="BD34" s="20" t="str">
        <f>IFERROR(SUMIFS(#REF!,#REF!,$C34,#REF!,BA$2),"0")</f>
        <v>0</v>
      </c>
      <c r="BE34" s="20" t="str">
        <f>IFERROR(SUMIFS(#REF!,#REF!,$C34,#REF!,BA$2),"0")</f>
        <v>0</v>
      </c>
      <c r="BF34" s="20">
        <f t="shared" si="7"/>
        <v>0</v>
      </c>
      <c r="BG34" s="20">
        <f>SUMIF($E$3:BF$3,BF$3,$E34:BF34)</f>
        <v>0</v>
      </c>
      <c r="BH34" s="8"/>
      <c r="BI34" s="20">
        <f>IFERROR(SUMIFS(Due!$D:$D,Due!$C:$C,$C34,Due!$A:$A,BI$2),0)</f>
        <v>0</v>
      </c>
      <c r="BJ34" s="20">
        <f t="array" ref="BJ34">IFERROR(SUMIFS(Deposits!$D:$D,Deposits!$E:$E,$C34,Deposits!$F:$F,BI$2),"0")</f>
        <v>0</v>
      </c>
      <c r="BK34" s="4" t="str" cm="1">
        <f t="array" ref="BK34">IFERROR(INDEX(Deposits!$A:$A,MATCH(1,($C34=Deposits!$E:$E)*('Daily Report'!BI$2=Deposits!$F:$F),0)),"")</f>
        <v/>
      </c>
      <c r="BL34" s="20" t="str">
        <f>IFERROR(SUMIFS(#REF!,#REF!,$C34,#REF!,BI$2),"0")</f>
        <v>0</v>
      </c>
      <c r="BM34" s="20" t="str">
        <f>IFERROR(SUMIFS(#REF!,#REF!,$C34,#REF!,BI$2),"0")</f>
        <v>0</v>
      </c>
      <c r="BN34" s="20">
        <f t="shared" si="8"/>
        <v>0</v>
      </c>
      <c r="BO34" s="20">
        <f>SUMIF($E$3:BN$3,BN$3,$E34:BN34)</f>
        <v>0</v>
      </c>
      <c r="BP34" s="8"/>
      <c r="BQ34" s="20">
        <f>IFERROR(SUMIFS(Due!$D:$D,Due!$C:$C,$C34,Due!$A:$A,BQ$2),0)</f>
        <v>0</v>
      </c>
      <c r="BR34" s="20">
        <f t="array" ref="BR34">IFERROR(SUMIFS(Deposits!$D:$D,Deposits!$E:$E,$C34,Deposits!$F:$F,BQ$2),"0")</f>
        <v>0</v>
      </c>
      <c r="BS34" s="4" t="str" cm="1">
        <f t="array" ref="BS34">IFERROR(INDEX(Deposits!$A:$A,MATCH(1,($C34=Deposits!$E:$E)*('Daily Report'!BQ$2=Deposits!$F:$F),0)),"")</f>
        <v/>
      </c>
      <c r="BT34" s="20" t="str">
        <f>IFERROR(SUMIFS(#REF!,#REF!,$C34,#REF!,BQ$2),"0")</f>
        <v>0</v>
      </c>
      <c r="BU34" s="20" t="str">
        <f>IFERROR(SUMIFS(#REF!,#REF!,$C34,#REF!,BQ$2),"0")</f>
        <v>0</v>
      </c>
      <c r="BV34" s="20">
        <f t="shared" si="9"/>
        <v>0</v>
      </c>
      <c r="BW34" s="20">
        <f>SUMIF($E$3:BV$3,BV$3,$E34:BV34)</f>
        <v>0</v>
      </c>
      <c r="BX34" s="8"/>
      <c r="BY34" s="20">
        <f>IFERROR(SUMIFS(Due!$D:$D,Due!$C:$C,$C34,Due!$A:$A,BY$2),0)</f>
        <v>254.53</v>
      </c>
      <c r="BZ34" s="20">
        <f t="array" ref="BZ34">IFERROR(SUMIFS(Deposits!$D:$D,Deposits!$E:$E,$C34,Deposits!$F:$F,BY$2),"0")</f>
        <v>0</v>
      </c>
      <c r="CA34" s="4" t="str" cm="1">
        <f t="array" ref="CA34">IFERROR(INDEX(Deposits!$A:$A,MATCH(1,($C34=Deposits!$E:$E)*('Daily Report'!BY$2=Deposits!$F:$F),0)),"")</f>
        <v/>
      </c>
      <c r="CB34" s="20" t="str">
        <f>IFERROR(SUMIFS(#REF!,#REF!,$C34,#REF!,BY$2),"0")</f>
        <v>0</v>
      </c>
      <c r="CC34" s="20" t="str">
        <f>IFERROR(SUMIFS(#REF!,#REF!,$C34,#REF!,BY$2),"0")</f>
        <v>0</v>
      </c>
      <c r="CD34" s="20">
        <f t="shared" si="10"/>
        <v>254.53</v>
      </c>
      <c r="CE34" s="20">
        <f>SUMIF($E$3:CD$3,CD$3,$E34:CD34)</f>
        <v>254.53</v>
      </c>
      <c r="CF34" s="8"/>
      <c r="CG34" s="20">
        <f>IFERROR(SUMIFS(Due!$D:$D,Due!$C:$C,$C34,Due!$A:$A,CG$2),0)</f>
        <v>0</v>
      </c>
      <c r="CH34" s="20">
        <f t="array" ref="CH34">IFERROR(SUMIFS(Deposits!$D:$D,Deposits!$E:$E,$C34,Deposits!$F:$F,CG$2),"0")</f>
        <v>0</v>
      </c>
      <c r="CI34" s="4" t="str" cm="1">
        <f t="array" ref="CI34">IFERROR(INDEX(Deposits!$A:$A,MATCH(1,($C34=Deposits!$E:$E)*('Daily Report'!CG$2=Deposits!$F:$F),0)),"")</f>
        <v/>
      </c>
      <c r="CJ34" s="20" t="str">
        <f>IFERROR(SUMIFS(#REF!,#REF!,$C34,#REF!,CG$2),"0")</f>
        <v>0</v>
      </c>
      <c r="CK34" s="20" t="str">
        <f>IFERROR(SUMIFS(#REF!,#REF!,$C34,#REF!,CG$2),"0")</f>
        <v>0</v>
      </c>
      <c r="CL34" s="20">
        <f t="shared" si="11"/>
        <v>0</v>
      </c>
      <c r="CM34" s="20">
        <f>SUMIF($E$3:CL$3,CL$3,$E34:CL34)</f>
        <v>254.53</v>
      </c>
      <c r="CN34" s="8"/>
      <c r="CO34" s="20">
        <f>IFERROR(SUMIFS(Due!$D:$D,Due!$C:$C,$C34,Due!$A:$A,CO$2),0)</f>
        <v>0</v>
      </c>
      <c r="CP34" s="20">
        <f t="array" ref="CP34">IFERROR(SUMIFS(Deposits!$D:$D,Deposits!$E:$E,$C34,Deposits!$F:$F,CO$2),"0")</f>
        <v>0</v>
      </c>
      <c r="CQ34" s="4" t="str" cm="1">
        <f t="array" ref="CQ34">IFERROR(INDEX(Deposits!$A:$A,MATCH(1,($C34=Deposits!$E:$E)*('Daily Report'!CO$2=Deposits!$F:$F),0)),"")</f>
        <v/>
      </c>
      <c r="CR34" s="20" t="str">
        <f>IFERROR(SUMIFS(#REF!,#REF!,$C34,#REF!,CO$2),"0")</f>
        <v>0</v>
      </c>
      <c r="CS34" s="20" t="str">
        <f>IFERROR(SUMIFS(#REF!,#REF!,$C34,#REF!,CO$2),"0")</f>
        <v>0</v>
      </c>
      <c r="CT34" s="20">
        <f t="shared" si="12"/>
        <v>0</v>
      </c>
      <c r="CU34" s="20">
        <f>SUMIF($E$3:CT$3,CT$3,$E34:CT34)</f>
        <v>254.53</v>
      </c>
      <c r="CV34" s="8"/>
      <c r="CW34" s="20">
        <f>IFERROR(SUMIFS(Due!$D:$D,Due!$C:$C,$C34,Due!$A:$A,CW$2),0)</f>
        <v>0</v>
      </c>
      <c r="CX34" s="20">
        <f t="array" ref="CX34">IFERROR(SUMIFS(Deposits!$D:$D,Deposits!$E:$E,$C34,Deposits!$F:$F,CW$2),"0")</f>
        <v>0</v>
      </c>
      <c r="CY34" s="4" t="str" cm="1">
        <f t="array" ref="CY34">IFERROR(INDEX(Deposits!$A:$A,MATCH(1,($C34=Deposits!$E:$E)*('Daily Report'!CW$2=Deposits!$F:$F),0)),"")</f>
        <v/>
      </c>
      <c r="CZ34" s="20" t="str">
        <f>IFERROR(SUMIFS(#REF!,#REF!,$C34,#REF!,CW$2),"0")</f>
        <v>0</v>
      </c>
      <c r="DA34" s="20" t="str">
        <f>IFERROR(SUMIFS(#REF!,#REF!,$C34,#REF!,CW$2),"0")</f>
        <v>0</v>
      </c>
      <c r="DB34" s="20">
        <f t="shared" si="13"/>
        <v>0</v>
      </c>
      <c r="DC34" s="20">
        <f>SUMIF($E$3:DB$3,DB$3,$E34:DB34)</f>
        <v>254.53</v>
      </c>
      <c r="DD34" s="8"/>
      <c r="DE34" s="20">
        <f>IFERROR(SUMIFS(Due!$D:$D,Due!$C:$C,$C34,Due!$A:$A,DE$2),0)</f>
        <v>0</v>
      </c>
      <c r="DF34" s="20">
        <f t="array" ref="DF34">IFERROR(SUMIFS(Deposits!$D:$D,Deposits!$E:$E,$C34,Deposits!$F:$F,DE$2),"0")</f>
        <v>0</v>
      </c>
      <c r="DG34" s="4" t="str" cm="1">
        <f t="array" ref="DG34">IFERROR(INDEX(Deposits!$A:$A,MATCH(1,($C34=Deposits!$E:$E)*('Daily Report'!DE$2=Deposits!$F:$F),0)),"")</f>
        <v/>
      </c>
      <c r="DH34" s="20" t="str">
        <f>IFERROR(SUMIFS(#REF!,#REF!,$C34,#REF!,DE$2),"0")</f>
        <v>0</v>
      </c>
      <c r="DI34" s="20" t="str">
        <f>IFERROR(SUMIFS(#REF!,#REF!,$C34,#REF!,DE$2),"0")</f>
        <v>0</v>
      </c>
      <c r="DJ34" s="20">
        <f t="shared" si="14"/>
        <v>0</v>
      </c>
      <c r="DK34" s="20">
        <f>SUMIF($E$3:DJ$3,DJ$3,$E34:DJ34)</f>
        <v>254.53</v>
      </c>
      <c r="DL34" s="8"/>
      <c r="DM34" s="20">
        <f>IFERROR(SUMIFS(Due!$D:$D,Due!$C:$C,$C34,Due!$A:$A,DM$2),0)</f>
        <v>0</v>
      </c>
      <c r="DN34" s="20">
        <f t="array" ref="DN34">IFERROR(SUMIFS(Deposits!$D:$D,Deposits!$E:$E,$C34,Deposits!$F:$F,DM$2),"0")</f>
        <v>0</v>
      </c>
      <c r="DO34" s="4" t="str" cm="1">
        <f t="array" ref="DO34">IFERROR(INDEX(Deposits!$A:$A,MATCH(1,($C34=Deposits!$E:$E)*('Daily Report'!DM$2=Deposits!$F:$F),0)),"")</f>
        <v/>
      </c>
      <c r="DP34" s="20" t="str">
        <f>IFERROR(SUMIFS(#REF!,#REF!,$C34,#REF!,DM$2),"0")</f>
        <v>0</v>
      </c>
      <c r="DQ34" s="20" t="str">
        <f>IFERROR(SUMIFS(#REF!,#REF!,$C34,#REF!,DM$2),"0")</f>
        <v>0</v>
      </c>
      <c r="DR34" s="20">
        <f t="shared" si="15"/>
        <v>0</v>
      </c>
      <c r="DS34" s="20">
        <f>SUMIF($E$3:DR$3,DR$3,$E34:DR34)</f>
        <v>254.53</v>
      </c>
      <c r="DT34" s="8"/>
      <c r="DU34" s="20">
        <f>IFERROR(SUMIFS(Due!$D:$D,Due!$C:$C,$C34,Due!$A:$A,DU$2),0)</f>
        <v>0</v>
      </c>
      <c r="DV34" s="20">
        <f t="array" ref="DV34">IFERROR(SUMIFS(Deposits!$D:$D,Deposits!$E:$E,$C34,Deposits!$F:$F,DU$2),"0")</f>
        <v>0</v>
      </c>
      <c r="DW34" s="4" t="str" cm="1">
        <f t="array" ref="DW34">IFERROR(INDEX(Deposits!$A:$A,MATCH(1,($C34=Deposits!$E:$E)*('Daily Report'!DU$2=Deposits!$F:$F),0)),"")</f>
        <v/>
      </c>
      <c r="DX34" s="20" t="str">
        <f>IFERROR(SUMIFS(#REF!,#REF!,$C34,#REF!,DU$2),"0")</f>
        <v>0</v>
      </c>
      <c r="DY34" s="20" t="str">
        <f>IFERROR(SUMIFS(#REF!,#REF!,$C34,#REF!,DU$2),"0")</f>
        <v>0</v>
      </c>
      <c r="DZ34" s="20">
        <f t="shared" si="16"/>
        <v>0</v>
      </c>
      <c r="EA34" s="20">
        <f>SUMIF($E$3:DZ$3,DZ$3,$E34:DZ34)</f>
        <v>254.53</v>
      </c>
      <c r="EB34" s="8"/>
      <c r="EC34" s="20">
        <f>IFERROR(SUMIFS(Due!$D:$D,Due!$C:$C,$C34,Due!$A:$A,EC$2),0)</f>
        <v>0</v>
      </c>
      <c r="ED34" s="20">
        <f t="array" ref="ED34">IFERROR(SUMIFS(Deposits!$D:$D,Deposits!$E:$E,$C34,Deposits!$F:$F,EC$2),"0")</f>
        <v>0</v>
      </c>
      <c r="EE34" s="4" t="str" cm="1">
        <f t="array" ref="EE34">IFERROR(INDEX(Deposits!$A:$A,MATCH(1,($C34=Deposits!$E:$E)*('Daily Report'!EC$2=Deposits!$F:$F),0)),"")</f>
        <v/>
      </c>
      <c r="EF34" s="20" t="str">
        <f>IFERROR(SUMIFS(#REF!,#REF!,$C34,#REF!,EC$2),"0")</f>
        <v>0</v>
      </c>
      <c r="EG34" s="20" t="str">
        <f>IFERROR(SUMIFS(#REF!,#REF!,$C34,#REF!,EC$2),"0")</f>
        <v>0</v>
      </c>
      <c r="EH34" s="20">
        <f t="shared" si="17"/>
        <v>0</v>
      </c>
      <c r="EI34" s="20">
        <f>SUMIF($E$3:EH$3,EH$3,$E34:EH34)</f>
        <v>254.53</v>
      </c>
      <c r="EJ34" s="8"/>
      <c r="EK34" s="20">
        <f>IFERROR(SUMIFS(Due!$D:$D,Due!$C:$C,$C34,Due!$A:$A,EK$2),0)</f>
        <v>0</v>
      </c>
      <c r="EL34" s="20">
        <f t="array" ref="EL34">IFERROR(SUMIFS(Deposits!$D:$D,Deposits!$E:$E,$C34,Deposits!$F:$F,EK$2),"0")</f>
        <v>0</v>
      </c>
      <c r="EM34" s="4" t="str" cm="1">
        <f t="array" ref="EM34">IFERROR(INDEX(Deposits!$A:$A,MATCH(1,($C34=Deposits!$E:$E)*('Daily Report'!EK$2=Deposits!$F:$F),0)),"")</f>
        <v/>
      </c>
      <c r="EN34" s="20" t="str">
        <f>IFERROR(SUMIFS(#REF!,#REF!,$C34,#REF!,EK$2),"0")</f>
        <v>0</v>
      </c>
      <c r="EO34" s="20" t="str">
        <f>IFERROR(SUMIFS(#REF!,#REF!,$C34,#REF!,EK$2),"0")</f>
        <v>0</v>
      </c>
      <c r="EP34" s="20">
        <f t="shared" si="18"/>
        <v>0</v>
      </c>
      <c r="EQ34" s="20">
        <f>SUMIF($E$3:EP$3,EP$3,$E34:EP34)</f>
        <v>254.53</v>
      </c>
      <c r="ER34" s="8"/>
      <c r="ES34" s="20">
        <f>IFERROR(SUMIFS(Due!$D:$D,Due!$C:$C,$C34,Due!$A:$A,ES$2),0)</f>
        <v>0</v>
      </c>
      <c r="ET34" s="20">
        <f t="array" ref="ET34">IFERROR(SUMIFS(Deposits!$D:$D,Deposits!$E:$E,$C34,Deposits!$F:$F,ES$2),"0")</f>
        <v>0</v>
      </c>
      <c r="EU34" s="4" t="str" cm="1">
        <f t="array" ref="EU34">IFERROR(INDEX(Deposits!$A:$A,MATCH(1,($C34=Deposits!$E:$E)*('Daily Report'!ES$2=Deposits!$F:$F),0)),"")</f>
        <v/>
      </c>
      <c r="EV34" s="20" t="str">
        <f>IFERROR(SUMIFS(#REF!,#REF!,$C34,#REF!,ES$2),"0")</f>
        <v>0</v>
      </c>
      <c r="EW34" s="20" t="str">
        <f>IFERROR(SUMIFS(#REF!,#REF!,$C34,#REF!,ES$2),"0")</f>
        <v>0</v>
      </c>
      <c r="EX34" s="20">
        <f t="shared" si="19"/>
        <v>0</v>
      </c>
      <c r="EY34" s="20">
        <f>SUMIF($E$3:EX$3,EX$3,$E34:EX34)</f>
        <v>254.53</v>
      </c>
      <c r="EZ34" s="8"/>
      <c r="FA34" s="20">
        <f>IFERROR(SUMIFS(Due!$D:$D,Due!$C:$C,$C34,Due!$A:$A,FA$2),0)</f>
        <v>0</v>
      </c>
      <c r="FB34" s="20">
        <f t="array" ref="FB34">IFERROR(SUMIFS(Deposits!$D:$D,Deposits!$E:$E,$C34,Deposits!$F:$F,FA$2),"0")</f>
        <v>0</v>
      </c>
      <c r="FC34" s="4" t="str" cm="1">
        <f t="array" ref="FC34">IFERROR(INDEX(Deposits!$A:$A,MATCH(1,($C34=Deposits!$E:$E)*('Daily Report'!FA$2=Deposits!$F:$F),0)),"")</f>
        <v/>
      </c>
      <c r="FD34" s="20" t="str">
        <f>IFERROR(SUMIFS(#REF!,#REF!,$C34,#REF!,FA$2),"0")</f>
        <v>0</v>
      </c>
      <c r="FE34" s="20" t="str">
        <f>IFERROR(SUMIFS(#REF!,#REF!,$C34,#REF!,FA$2),"0")</f>
        <v>0</v>
      </c>
      <c r="FF34" s="20">
        <f t="shared" si="20"/>
        <v>0</v>
      </c>
      <c r="FG34" s="20">
        <f>SUMIF($E$3:FF$3,FF$3,$E34:FF34)</f>
        <v>254.53</v>
      </c>
      <c r="FH34" s="8"/>
      <c r="FI34" s="20">
        <f>IFERROR(SUMIFS(Due!$D:$D,Due!$C:$C,$C34,Due!$A:$A,FI$2),0)</f>
        <v>0</v>
      </c>
      <c r="FJ34" s="20">
        <f t="array" ref="FJ34">IFERROR(SUMIFS(Deposits!$D:$D,Deposits!$E:$E,$C34,Deposits!$F:$F,FI$2),"0")</f>
        <v>0</v>
      </c>
      <c r="FK34" s="4" t="str" cm="1">
        <f t="array" ref="FK34">IFERROR(INDEX(Deposits!$A:$A,MATCH(1,($C34=Deposits!$E:$E)*('Daily Report'!FI$2=Deposits!$F:$F),0)),"")</f>
        <v/>
      </c>
      <c r="FL34" s="20" t="str">
        <f>IFERROR(SUMIFS(#REF!,#REF!,$C34,#REF!,FI$2),"0")</f>
        <v>0</v>
      </c>
      <c r="FM34" s="20" t="str">
        <f>IFERROR(SUMIFS(#REF!,#REF!,$C34,#REF!,FI$2),"0")</f>
        <v>0</v>
      </c>
      <c r="FN34" s="20">
        <f t="shared" si="21"/>
        <v>0</v>
      </c>
      <c r="FO34" s="20">
        <f>SUMIF($E$3:FN$3,FN$3,$E34:FN34)</f>
        <v>254.53</v>
      </c>
      <c r="FP34" s="8"/>
      <c r="FQ34" s="20">
        <f>IFERROR(SUMIFS(Due!$D:$D,Due!$C:$C,$C34,Due!$A:$A,FQ$2),0)</f>
        <v>0</v>
      </c>
      <c r="FR34" s="20">
        <f t="array" ref="FR34">IFERROR(SUMIFS(Deposits!$D:$D,Deposits!$E:$E,$C34,Deposits!$F:$F,FQ$2),"0")</f>
        <v>0</v>
      </c>
      <c r="FS34" s="4" t="str" cm="1">
        <f t="array" ref="FS34">IFERROR(INDEX(Deposits!$A:$A,MATCH(1,($C34=Deposits!$E:$E)*('Daily Report'!FQ$2=Deposits!$F:$F),0)),"")</f>
        <v/>
      </c>
      <c r="FT34" s="20" t="str">
        <f>IFERROR(SUMIFS(#REF!,#REF!,$C34,#REF!,FQ$2),"0")</f>
        <v>0</v>
      </c>
      <c r="FU34" s="20" t="str">
        <f>IFERROR(SUMIFS(#REF!,#REF!,$C34,#REF!,FQ$2),"0")</f>
        <v>0</v>
      </c>
      <c r="FV34" s="20">
        <f t="shared" si="22"/>
        <v>0</v>
      </c>
      <c r="FW34" s="20">
        <f>SUMIF($E$3:FV$3,FV$3,$E34:FV34)</f>
        <v>254.53</v>
      </c>
      <c r="FX34" s="8"/>
      <c r="FY34" s="20">
        <f>IFERROR(SUMIFS(Due!$D:$D,Due!$C:$C,$C34,Due!$A:$A,FY$2),0)</f>
        <v>0</v>
      </c>
      <c r="FZ34" s="20">
        <f t="array" ref="FZ34">IFERROR(SUMIFS(Deposits!$D:$D,Deposits!$E:$E,$C34,Deposits!$F:$F,FY$2),"0")</f>
        <v>0</v>
      </c>
      <c r="GA34" s="4" t="str" cm="1">
        <f t="array" ref="GA34">IFERROR(INDEX(Deposits!$A:$A,MATCH(1,($C34=Deposits!$E:$E)*('Daily Report'!FY$2=Deposits!$F:$F),0)),"")</f>
        <v/>
      </c>
      <c r="GB34" s="20" t="str">
        <f>IFERROR(SUMIFS(#REF!,#REF!,$C34,#REF!,FY$2),"0")</f>
        <v>0</v>
      </c>
      <c r="GC34" s="20" t="str">
        <f>IFERROR(SUMIFS(#REF!,#REF!,$C34,#REF!,FY$2),"0")</f>
        <v>0</v>
      </c>
      <c r="GD34" s="20">
        <f t="shared" si="23"/>
        <v>0</v>
      </c>
      <c r="GE34" s="20">
        <f>SUMIF($E$3:GD$3,GD$3,$E34:GD34)</f>
        <v>254.53</v>
      </c>
      <c r="GF34" s="8"/>
      <c r="GG34" s="20">
        <f>IFERROR(SUMIFS(Due!$D:$D,Due!$C:$C,$C34,Due!$A:$A,GG$2),0)</f>
        <v>0</v>
      </c>
      <c r="GH34" s="20">
        <f t="array" ref="GH34">IFERROR(SUMIFS(Deposits!$D:$D,Deposits!$E:$E,$C34,Deposits!$F:$F,GG$2),"0")</f>
        <v>0</v>
      </c>
      <c r="GI34" s="4" t="str" cm="1">
        <f t="array" ref="GI34">IFERROR(INDEX(Deposits!$A:$A,MATCH(1,($C34=Deposits!$E:$E)*('Daily Report'!GG$2=Deposits!$F:$F),0)),"")</f>
        <v/>
      </c>
      <c r="GJ34" s="20" t="str">
        <f>IFERROR(SUMIFS(#REF!,#REF!,$C34,#REF!,GG$2),"0")</f>
        <v>0</v>
      </c>
      <c r="GK34" s="20" t="str">
        <f>IFERROR(SUMIFS(#REF!,#REF!,$C34,#REF!,GG$2),"0")</f>
        <v>0</v>
      </c>
      <c r="GL34" s="20">
        <f t="shared" si="24"/>
        <v>0</v>
      </c>
      <c r="GM34" s="20">
        <f>SUMIF($E$3:GL$3,GL$3,$E34:GL34)</f>
        <v>254.53</v>
      </c>
      <c r="GN34" s="8"/>
      <c r="GO34" s="20">
        <f>IFERROR(SUMIFS(Due!$D:$D,Due!$C:$C,$C34,Due!$A:$A,GO$2),0)</f>
        <v>0</v>
      </c>
      <c r="GP34" s="20">
        <f t="array" ref="GP34">IFERROR(SUMIFS(Deposits!$D:$D,Deposits!$E:$E,$C34,Deposits!$F:$F,GO$2),"0")</f>
        <v>0</v>
      </c>
      <c r="GQ34" s="4" t="str" cm="1">
        <f t="array" ref="GQ34">IFERROR(INDEX(Deposits!$A:$A,MATCH(1,($C34=Deposits!$E:$E)*('Daily Report'!GO$2=Deposits!$F:$F),0)),"")</f>
        <v/>
      </c>
      <c r="GR34" s="20" t="str">
        <f>IFERROR(SUMIFS(#REF!,#REF!,$C34,#REF!,GO$2),"0")</f>
        <v>0</v>
      </c>
      <c r="GS34" s="20" t="str">
        <f>IFERROR(SUMIFS(#REF!,#REF!,$C34,#REF!,GO$2),"0")</f>
        <v>0</v>
      </c>
      <c r="GT34" s="20">
        <f t="shared" si="25"/>
        <v>0</v>
      </c>
      <c r="GU34" s="20">
        <f>SUMIF($E$3:GT$3,GT$3,$E34:GT34)</f>
        <v>254.53</v>
      </c>
      <c r="GV34" s="8"/>
      <c r="GW34" s="20">
        <f>IFERROR(SUMIFS(Due!$D:$D,Due!$C:$C,$C34,Due!$A:$A,GW$2),0)</f>
        <v>0</v>
      </c>
      <c r="GX34" s="20">
        <f t="array" ref="GX34">IFERROR(SUMIFS(Deposits!$D:$D,Deposits!$E:$E,$C34,Deposits!$F:$F,GW$2),"0")</f>
        <v>0</v>
      </c>
      <c r="GY34" s="4" t="str" cm="1">
        <f t="array" ref="GY34">IFERROR(INDEX(Deposits!$A:$A,MATCH(1,($C34=Deposits!$E:$E)*('Daily Report'!GW$2=Deposits!$F:$F),0)),"")</f>
        <v/>
      </c>
      <c r="GZ34" s="20" t="str">
        <f>IFERROR(SUMIFS(#REF!,#REF!,$C34,#REF!,GW$2),"0")</f>
        <v>0</v>
      </c>
      <c r="HA34" s="20" t="str">
        <f>IFERROR(SUMIFS(#REF!,#REF!,$C34,#REF!,GW$2),"0")</f>
        <v>0</v>
      </c>
      <c r="HB34" s="20">
        <f t="shared" si="26"/>
        <v>0</v>
      </c>
      <c r="HC34" s="20">
        <f>SUMIF($E$3:HB$3,HB$3,$E34:HB34)</f>
        <v>254.53</v>
      </c>
      <c r="HD34" s="8"/>
      <c r="HE34" s="20">
        <f>IFERROR(SUMIFS(Due!$D:$D,Due!$C:$C,$C34,Due!$A:$A,HE$2),0)</f>
        <v>0</v>
      </c>
      <c r="HF34" s="20">
        <f t="array" ref="HF34">IFERROR(SUMIFS(Deposits!$D:$D,Deposits!$E:$E,$C34,Deposits!$F:$F,HE$2),"0")</f>
        <v>0</v>
      </c>
      <c r="HG34" s="4" t="str" cm="1">
        <f t="array" ref="HG34">IFERROR(INDEX(Deposits!$A:$A,MATCH(1,($C34=Deposits!$E:$E)*('Daily Report'!HE$2=Deposits!$F:$F),0)),"")</f>
        <v/>
      </c>
      <c r="HH34" s="20" t="str">
        <f>IFERROR(SUMIFS(#REF!,#REF!,$C34,#REF!,HE$2),"0")</f>
        <v>0</v>
      </c>
      <c r="HI34" s="20" t="str">
        <f>IFERROR(SUMIFS(#REF!,#REF!,$C34,#REF!,HE$2),"0")</f>
        <v>0</v>
      </c>
      <c r="HJ34" s="20">
        <f t="shared" si="27"/>
        <v>0</v>
      </c>
      <c r="HK34" s="20">
        <f>SUMIF($E$3:HJ$3,HJ$3,$E34:HJ34)</f>
        <v>254.53</v>
      </c>
      <c r="HL34" s="8"/>
      <c r="HM34" s="20">
        <f>IFERROR(SUMIFS(Due!$D:$D,Due!$C:$C,$C34,Due!$A:$A,HM$2),0)</f>
        <v>0</v>
      </c>
      <c r="HN34" s="20">
        <f t="array" ref="HN34">IFERROR(SUMIFS(Deposits!$D:$D,Deposits!$E:$E,$C34,Deposits!$F:$F,HM$2),"0")</f>
        <v>0</v>
      </c>
      <c r="HO34" s="4" t="str" cm="1">
        <f t="array" ref="HO34">IFERROR(INDEX(Deposits!$A:$A,MATCH(1,($C34=Deposits!$E:$E)*('Daily Report'!HM$2=Deposits!$F:$F),0)),"")</f>
        <v/>
      </c>
      <c r="HP34" s="20" t="str">
        <f>IFERROR(SUMIFS(#REF!,#REF!,$C34,#REF!,HM$2),"0")</f>
        <v>0</v>
      </c>
      <c r="HQ34" s="20" t="str">
        <f>IFERROR(SUMIFS(#REF!,#REF!,$C34,#REF!,HM$2),"0")</f>
        <v>0</v>
      </c>
      <c r="HR34" s="20">
        <f t="shared" si="28"/>
        <v>0</v>
      </c>
      <c r="HS34" s="20">
        <f>SUMIF($E$3:HR$3,HR$3,$E34:HR34)</f>
        <v>254.53</v>
      </c>
      <c r="HT34" s="8"/>
      <c r="HU34" s="20">
        <f>IFERROR(SUMIFS(Due!$D:$D,Due!$C:$C,$C34,Due!$A:$A,HU$2),0)</f>
        <v>0</v>
      </c>
      <c r="HV34" s="20">
        <f t="array" ref="HV34">IFERROR(SUMIFS(Deposits!$D:$D,Deposits!$E:$E,$C34,Deposits!$F:$F,HU$2),"0")</f>
        <v>0</v>
      </c>
      <c r="HW34" s="4" t="str" cm="1">
        <f t="array" ref="HW34">IFERROR(INDEX(Deposits!$A:$A,MATCH(1,($C34=Deposits!$E:$E)*('Daily Report'!HU$2=Deposits!$F:$F),0)),"")</f>
        <v/>
      </c>
      <c r="HX34" s="20" t="str">
        <f>IFERROR(SUMIFS(#REF!,#REF!,$C34,#REF!,HU$2),"0")</f>
        <v>0</v>
      </c>
      <c r="HY34" s="20" t="str">
        <f>IFERROR(SUMIFS(#REF!,#REF!,$C34,#REF!,HU$2),"0")</f>
        <v>0</v>
      </c>
      <c r="HZ34" s="20">
        <f>HU34-HV34-HX34-HY34</f>
        <v>0</v>
      </c>
      <c r="IA34" s="20">
        <f>SUMIF($E$3:HZ$3,HZ$3,$E34:HZ34)</f>
        <v>254.53</v>
      </c>
      <c r="IB34" s="8"/>
      <c r="IC34" s="20">
        <f>IFERROR(SUMIFS(Due!$D:$D,Due!$C:$C,$C34,Due!$A:$A,IC$2),0)</f>
        <v>0</v>
      </c>
      <c r="ID34" s="20">
        <f t="array" ref="ID34">IFERROR(SUMIFS(Deposits!$D:$D,Deposits!$E:$E,$C34,Deposits!$F:$F,IC$2),"0")</f>
        <v>0</v>
      </c>
      <c r="IE34" s="4" t="str" cm="1">
        <f t="array" ref="IE34">IFERROR(INDEX(Deposits!$A:$A,MATCH(1,($C34=Deposits!$E:$E)*('Daily Report'!IC$2=Deposits!$F:$F),0)),"")</f>
        <v/>
      </c>
      <c r="IF34" s="20" t="str">
        <f>IFERROR(SUMIFS(#REF!,#REF!,$C34,#REF!,IC$2),"0")</f>
        <v>0</v>
      </c>
      <c r="IG34" s="20" t="str">
        <f>IFERROR(SUMIFS(#REF!,#REF!,$C34,#REF!,IC$2),"0")</f>
        <v>0</v>
      </c>
      <c r="IH34" s="20">
        <f>IC34-ID34-IF34-IG34</f>
        <v>0</v>
      </c>
      <c r="II34" s="20">
        <f>SUMIF($E$3:IH$3,IH$3,$E34:IH34)</f>
        <v>254.53</v>
      </c>
      <c r="IJ34" s="8"/>
      <c r="IK34" s="20">
        <f>IFERROR(SUMIFS(Due!$D:$D,Due!$C:$C,$C34,Due!$A:$A,IK$2),0)</f>
        <v>0</v>
      </c>
      <c r="IL34" s="20">
        <f t="array" ref="IL34">IFERROR(SUMIFS(Deposits!$D:$D,Deposits!$E:$E,$C34,Deposits!$F:$F,IK$2),"0")</f>
        <v>0</v>
      </c>
      <c r="IM34" s="4" t="str" cm="1">
        <f t="array" ref="IM34">IFERROR(INDEX(Deposits!$A:$A,MATCH(1,($C34=Deposits!$E:$E)*('Daily Report'!IK$2=Deposits!$F:$F),0)),"")</f>
        <v/>
      </c>
      <c r="IN34" s="20" t="str">
        <f>IFERROR(SUMIFS(#REF!,#REF!,$C34,#REF!,IK$2),"0")</f>
        <v>0</v>
      </c>
      <c r="IO34" s="20" t="str">
        <f>IFERROR(SUMIFS(#REF!,#REF!,$C34,#REF!,IK$2),"0")</f>
        <v>0</v>
      </c>
      <c r="IP34" s="20">
        <f>IK34-IL34-IN34-IO34</f>
        <v>0</v>
      </c>
      <c r="IQ34" s="20">
        <f>SUMIF($E$3:IP$3,IP$3,$E34:IP34)</f>
        <v>254.53</v>
      </c>
    </row>
    <row r="35" spans="1:251" ht="15.75" customHeight="1" x14ac:dyDescent="0.3">
      <c r="A35" s="2">
        <v>32</v>
      </c>
      <c r="B35" s="38">
        <v>41178</v>
      </c>
      <c r="C35" s="38">
        <v>41178</v>
      </c>
      <c r="D35" s="8"/>
      <c r="E35" s="20">
        <f>IFERROR(SUMIFS(Due!$D:$D,Due!$C:$C,$C35,Due!$A:$A,E$2),0)</f>
        <v>0</v>
      </c>
      <c r="F35" s="20">
        <f>IFERROR(SUMIFS(Deposits!$D:$D,Deposits!$E:$E,$C35,Deposits!$F:$F,E$2),"0")</f>
        <v>0</v>
      </c>
      <c r="G35" s="4" t="str" cm="1">
        <f t="array" ref="G35">IFERROR(INDEX(Deposits!$A:$A,MATCH(1,($C35=Deposits!$E:$E)*('Daily Report'!E$2=Deposits!$F:$F),0)),"")</f>
        <v/>
      </c>
      <c r="H35" s="20" t="str">
        <f>IFERROR(SUMIFS(#REF!,#REF!,$C35,#REF!,E$2),"0")</f>
        <v>0</v>
      </c>
      <c r="I35" s="20" t="str">
        <f>IFERROR(SUMIFS(#REF!,#REF!,$C35,#REF!,E$2),"0")</f>
        <v>0</v>
      </c>
      <c r="J35" s="20">
        <f t="shared" si="0"/>
        <v>0</v>
      </c>
      <c r="K35" s="20">
        <f t="shared" si="1"/>
        <v>0</v>
      </c>
      <c r="L35" s="8"/>
      <c r="M35" s="20">
        <f>IFERROR(SUMIFS(Due!$D:$D,Due!$C:$C,$C35,Due!$A:$A,M$2),0)</f>
        <v>0</v>
      </c>
      <c r="N35" s="20">
        <f t="array" ref="N35">IFERROR(SUMIFS(Deposits!$D:$D,Deposits!$E:$E,$C35,Deposits!$F:$F,M$2),"0")</f>
        <v>0</v>
      </c>
      <c r="O35" s="4" t="str" cm="1">
        <f t="array" ref="O35">IFERROR(INDEX(Deposits!$A:$A,MATCH(1,($C35=Deposits!$E:$E)*('Daily Report'!M$2=Deposits!$F:$F),0)),"")</f>
        <v/>
      </c>
      <c r="P35" s="20" t="str">
        <f>IFERROR(SUMIFS(#REF!,#REF!,$C35,#REF!,M$2),"0")</f>
        <v>0</v>
      </c>
      <c r="Q35" s="20" t="str">
        <f>IFERROR(SUMIFS(#REF!,#REF!,$C35,#REF!,M$2),"0")</f>
        <v>0</v>
      </c>
      <c r="R35" s="20">
        <f t="shared" si="2"/>
        <v>0</v>
      </c>
      <c r="S35" s="20">
        <f>SUMIF($E$3:R$3,R$3,$E35:R35)</f>
        <v>0</v>
      </c>
      <c r="T35" s="8"/>
      <c r="U35" s="20">
        <f>IFERROR(SUMIFS(Due!$D:$D,Due!$C:$C,$C35,Due!$A:$A,U$2),0)</f>
        <v>0</v>
      </c>
      <c r="V35" s="20">
        <f t="array" ref="V35">IFERROR(SUMIFS(Deposits!$D:$D,Deposits!$E:$E,$C35,Deposits!$F:$F,U$2),"0")</f>
        <v>0</v>
      </c>
      <c r="W35" s="4" t="str" cm="1">
        <f t="array" ref="W35">IFERROR(INDEX(Deposits!$A:$A,MATCH(1,($C35=Deposits!$E:$E)*('Daily Report'!U$2=Deposits!$F:$F),0)),"")</f>
        <v/>
      </c>
      <c r="X35" s="20" t="str">
        <f>IFERROR(SUMIFS(#REF!,#REF!,$C35,#REF!,U$2),"0")</f>
        <v>0</v>
      </c>
      <c r="Y35" s="20" t="str">
        <f>IFERROR(SUMIFS(#REF!,#REF!,$C35,#REF!,U$2),"0")</f>
        <v>0</v>
      </c>
      <c r="Z35" s="20">
        <f t="shared" si="3"/>
        <v>0</v>
      </c>
      <c r="AA35" s="20">
        <f>SUMIF($E$3:Z$3,Z$3,$E35:Z35)</f>
        <v>0</v>
      </c>
      <c r="AB35" s="8"/>
      <c r="AC35" s="20">
        <f>IFERROR(SUMIFS(Due!$D:$D,Due!$C:$C,$C35,Due!$A:$A,AC$2),0)</f>
        <v>0</v>
      </c>
      <c r="AD35" s="20">
        <f t="array" ref="AD35">IFERROR(SUMIFS(Deposits!$D:$D,Deposits!$E:$E,$C35,Deposits!$F:$F,AC$2),"0")</f>
        <v>0</v>
      </c>
      <c r="AE35" s="4" t="str" cm="1">
        <f t="array" ref="AE35">IFERROR(INDEX(Deposits!$A:$A,MATCH(1,($C35=Deposits!$E:$E)*('Daily Report'!AC$2=Deposits!$F:$F),0)),"")</f>
        <v/>
      </c>
      <c r="AF35" s="20" t="str">
        <f>IFERROR(SUMIFS(#REF!,#REF!,$C35,#REF!,AC$2),"0")</f>
        <v>0</v>
      </c>
      <c r="AG35" s="20" t="str">
        <f>IFERROR(SUMIFS(#REF!,#REF!,$C35,#REF!,AC$2),"0")</f>
        <v>0</v>
      </c>
      <c r="AH35" s="20">
        <f t="shared" si="4"/>
        <v>0</v>
      </c>
      <c r="AI35" s="20">
        <f>SUMIF($E$3:AH$3,AH$3,$E35:AH35)</f>
        <v>0</v>
      </c>
      <c r="AJ35" s="8"/>
      <c r="AK35" s="20">
        <f>IFERROR(SUMIFS(Due!$D:$D,Due!$C:$C,$C35,Due!$A:$A,AK$2),0)</f>
        <v>0</v>
      </c>
      <c r="AL35" s="20">
        <f t="array" ref="AL35">IFERROR(SUMIFS(Deposits!$D:$D,Deposits!$E:$E,$C35,Deposits!$F:$F,AK$2),"0")</f>
        <v>0</v>
      </c>
      <c r="AM35" s="4" t="str" cm="1">
        <f t="array" ref="AM35">IFERROR(INDEX(Deposits!$A:$A,MATCH(1,($C35=Deposits!$E:$E)*('Daily Report'!AK$2=Deposits!$F:$F),0)),"")</f>
        <v/>
      </c>
      <c r="AN35" s="20" t="str">
        <f>IFERROR(SUMIFS(#REF!,#REF!,$C35,#REF!,AK$2),"0")</f>
        <v>0</v>
      </c>
      <c r="AO35" s="20" t="str">
        <f>IFERROR(SUMIFS(#REF!,#REF!,$C35,#REF!,AK$2),"0")</f>
        <v>0</v>
      </c>
      <c r="AP35" s="20">
        <f t="shared" si="5"/>
        <v>0</v>
      </c>
      <c r="AQ35" s="20">
        <f>SUMIF($E$3:AP$3,AP$3,$E35:AP35)</f>
        <v>0</v>
      </c>
      <c r="AR35" s="8"/>
      <c r="AS35" s="20">
        <f>IFERROR(SUMIFS(Due!$D:$D,Due!$C:$C,$C35,Due!$A:$A,AS$2),0)</f>
        <v>0</v>
      </c>
      <c r="AT35" s="20">
        <f t="array" ref="AT35">IFERROR(SUMIFS(Deposits!$D:$D,Deposits!$E:$E,$C35,Deposits!$F:$F,AS$2),"0")</f>
        <v>0</v>
      </c>
      <c r="AU35" s="4" t="str" cm="1">
        <f t="array" ref="AU35">IFERROR(INDEX(Deposits!$A:$A,MATCH(1,($C35=Deposits!$E:$E)*('Daily Report'!AS$2=Deposits!$F:$F),0)),"")</f>
        <v/>
      </c>
      <c r="AV35" s="20" t="str">
        <f>IFERROR(SUMIFS(#REF!,#REF!,$C35,#REF!,AS$2),"0")</f>
        <v>0</v>
      </c>
      <c r="AW35" s="20" t="str">
        <f>IFERROR(SUMIFS(#REF!,#REF!,$C35,#REF!,AS$2),"0")</f>
        <v>0</v>
      </c>
      <c r="AX35" s="20">
        <f t="shared" si="6"/>
        <v>0</v>
      </c>
      <c r="AY35" s="20">
        <f>SUMIF($E$3:AX$3,AX$3,$E35:AX35)</f>
        <v>0</v>
      </c>
      <c r="AZ35" s="8"/>
      <c r="BA35" s="20">
        <f>IFERROR(SUMIFS(Due!$D:$D,Due!$C:$C,$C35,Due!$A:$A,BA$2),0)</f>
        <v>0</v>
      </c>
      <c r="BB35" s="20">
        <f t="array" ref="BB35">IFERROR(SUMIFS(Deposits!$D:$D,Deposits!$E:$E,$C35,Deposits!$F:$F,BA$2),"0")</f>
        <v>0</v>
      </c>
      <c r="BC35" s="4" t="str" cm="1">
        <f t="array" ref="BC35">IFERROR(INDEX(Deposits!$A:$A,MATCH(1,($C35=Deposits!$E:$E)*('Daily Report'!BA$2=Deposits!$F:$F),0)),"")</f>
        <v/>
      </c>
      <c r="BD35" s="20" t="str">
        <f>IFERROR(SUMIFS(#REF!,#REF!,$C35,#REF!,BA$2),"0")</f>
        <v>0</v>
      </c>
      <c r="BE35" s="20" t="str">
        <f>IFERROR(SUMIFS(#REF!,#REF!,$C35,#REF!,BA$2),"0")</f>
        <v>0</v>
      </c>
      <c r="BF35" s="20">
        <f t="shared" si="7"/>
        <v>0</v>
      </c>
      <c r="BG35" s="20">
        <f>SUMIF($E$3:BF$3,BF$3,$E35:BF35)</f>
        <v>0</v>
      </c>
      <c r="BH35" s="8"/>
      <c r="BI35" s="20">
        <f>IFERROR(SUMIFS(Due!$D:$D,Due!$C:$C,$C35,Due!$A:$A,BI$2),0)</f>
        <v>0</v>
      </c>
      <c r="BJ35" s="20">
        <f t="array" ref="BJ35">IFERROR(SUMIFS(Deposits!$D:$D,Deposits!$E:$E,$C35,Deposits!$F:$F,BI$2),"0")</f>
        <v>0</v>
      </c>
      <c r="BK35" s="4" t="str" cm="1">
        <f t="array" ref="BK35">IFERROR(INDEX(Deposits!$A:$A,MATCH(1,($C35=Deposits!$E:$E)*('Daily Report'!BI$2=Deposits!$F:$F),0)),"")</f>
        <v/>
      </c>
      <c r="BL35" s="20" t="str">
        <f>IFERROR(SUMIFS(#REF!,#REF!,$C35,#REF!,BI$2),"0")</f>
        <v>0</v>
      </c>
      <c r="BM35" s="20" t="str">
        <f>IFERROR(SUMIFS(#REF!,#REF!,$C35,#REF!,BI$2),"0")</f>
        <v>0</v>
      </c>
      <c r="BN35" s="20">
        <f t="shared" si="8"/>
        <v>0</v>
      </c>
      <c r="BO35" s="20">
        <f>SUMIF($E$3:BN$3,BN$3,$E35:BN35)</f>
        <v>0</v>
      </c>
      <c r="BP35" s="8"/>
      <c r="BQ35" s="20">
        <f>IFERROR(SUMIFS(Due!$D:$D,Due!$C:$C,$C35,Due!$A:$A,BQ$2),0)</f>
        <v>0</v>
      </c>
      <c r="BR35" s="20">
        <f t="array" ref="BR35">IFERROR(SUMIFS(Deposits!$D:$D,Deposits!$E:$E,$C35,Deposits!$F:$F,BQ$2),"0")</f>
        <v>0</v>
      </c>
      <c r="BS35" s="4" t="str" cm="1">
        <f t="array" ref="BS35">IFERROR(INDEX(Deposits!$A:$A,MATCH(1,($C35=Deposits!$E:$E)*('Daily Report'!BQ$2=Deposits!$F:$F),0)),"")</f>
        <v/>
      </c>
      <c r="BT35" s="20" t="str">
        <f>IFERROR(SUMIFS(#REF!,#REF!,$C35,#REF!,BQ$2),"0")</f>
        <v>0</v>
      </c>
      <c r="BU35" s="20" t="str">
        <f>IFERROR(SUMIFS(#REF!,#REF!,$C35,#REF!,BQ$2),"0")</f>
        <v>0</v>
      </c>
      <c r="BV35" s="20">
        <f t="shared" si="9"/>
        <v>0</v>
      </c>
      <c r="BW35" s="20">
        <f>SUMIF($E$3:BV$3,BV$3,$E35:BV35)</f>
        <v>0</v>
      </c>
      <c r="BX35" s="8"/>
      <c r="BY35" s="20">
        <f>IFERROR(SUMIFS(Due!$D:$D,Due!$C:$C,$C35,Due!$A:$A,BY$2),0)</f>
        <v>624.32000000000005</v>
      </c>
      <c r="BZ35" s="20">
        <f t="array" ref="BZ35">IFERROR(SUMIFS(Deposits!$D:$D,Deposits!$E:$E,$C35,Deposits!$F:$F,BY$2),"0")</f>
        <v>0</v>
      </c>
      <c r="CA35" s="4" t="str" cm="1">
        <f t="array" ref="CA35">IFERROR(INDEX(Deposits!$A:$A,MATCH(1,($C35=Deposits!$E:$E)*('Daily Report'!BY$2=Deposits!$F:$F),0)),"")</f>
        <v/>
      </c>
      <c r="CB35" s="20" t="str">
        <f>IFERROR(SUMIFS(#REF!,#REF!,$C35,#REF!,BY$2),"0")</f>
        <v>0</v>
      </c>
      <c r="CC35" s="20" t="str">
        <f>IFERROR(SUMIFS(#REF!,#REF!,$C35,#REF!,BY$2),"0")</f>
        <v>0</v>
      </c>
      <c r="CD35" s="20">
        <f t="shared" si="10"/>
        <v>624.32000000000005</v>
      </c>
      <c r="CE35" s="20">
        <f>SUMIF($E$3:CD$3,CD$3,$E35:CD35)</f>
        <v>624.32000000000005</v>
      </c>
      <c r="CF35" s="8"/>
      <c r="CG35" s="20">
        <f>IFERROR(SUMIFS(Due!$D:$D,Due!$C:$C,$C35,Due!$A:$A,CG$2),0)</f>
        <v>0</v>
      </c>
      <c r="CH35" s="20">
        <f t="array" ref="CH35">IFERROR(SUMIFS(Deposits!$D:$D,Deposits!$E:$E,$C35,Deposits!$F:$F,CG$2),"0")</f>
        <v>0</v>
      </c>
      <c r="CI35" s="4" t="str" cm="1">
        <f t="array" ref="CI35">IFERROR(INDEX(Deposits!$A:$A,MATCH(1,($C35=Deposits!$E:$E)*('Daily Report'!CG$2=Deposits!$F:$F),0)),"")</f>
        <v/>
      </c>
      <c r="CJ35" s="20" t="str">
        <f>IFERROR(SUMIFS(#REF!,#REF!,$C35,#REF!,CG$2),"0")</f>
        <v>0</v>
      </c>
      <c r="CK35" s="20" t="str">
        <f>IFERROR(SUMIFS(#REF!,#REF!,$C35,#REF!,CG$2),"0")</f>
        <v>0</v>
      </c>
      <c r="CL35" s="20">
        <f t="shared" si="11"/>
        <v>0</v>
      </c>
      <c r="CM35" s="20">
        <f>SUMIF($E$3:CL$3,CL$3,$E35:CL35)</f>
        <v>624.32000000000005</v>
      </c>
      <c r="CN35" s="8"/>
      <c r="CO35" s="20">
        <f>IFERROR(SUMIFS(Due!$D:$D,Due!$C:$C,$C35,Due!$A:$A,CO$2),0)</f>
        <v>0</v>
      </c>
      <c r="CP35" s="20">
        <f t="array" ref="CP35">IFERROR(SUMIFS(Deposits!$D:$D,Deposits!$E:$E,$C35,Deposits!$F:$F,CO$2),"0")</f>
        <v>0</v>
      </c>
      <c r="CQ35" s="4" t="str" cm="1">
        <f t="array" ref="CQ35">IFERROR(INDEX(Deposits!$A:$A,MATCH(1,($C35=Deposits!$E:$E)*('Daily Report'!CO$2=Deposits!$F:$F),0)),"")</f>
        <v/>
      </c>
      <c r="CR35" s="20" t="str">
        <f>IFERROR(SUMIFS(#REF!,#REF!,$C35,#REF!,CO$2),"0")</f>
        <v>0</v>
      </c>
      <c r="CS35" s="20" t="str">
        <f>IFERROR(SUMIFS(#REF!,#REF!,$C35,#REF!,CO$2),"0")</f>
        <v>0</v>
      </c>
      <c r="CT35" s="20">
        <f t="shared" si="12"/>
        <v>0</v>
      </c>
      <c r="CU35" s="20">
        <f>SUMIF($E$3:CT$3,CT$3,$E35:CT35)</f>
        <v>624.32000000000005</v>
      </c>
      <c r="CV35" s="8"/>
      <c r="CW35" s="20">
        <f>IFERROR(SUMIFS(Due!$D:$D,Due!$C:$C,$C35,Due!$A:$A,CW$2),0)</f>
        <v>0</v>
      </c>
      <c r="CX35" s="20">
        <f t="array" ref="CX35">IFERROR(SUMIFS(Deposits!$D:$D,Deposits!$E:$E,$C35,Deposits!$F:$F,CW$2),"0")</f>
        <v>0</v>
      </c>
      <c r="CY35" s="4" t="str" cm="1">
        <f t="array" ref="CY35">IFERROR(INDEX(Deposits!$A:$A,MATCH(1,($C35=Deposits!$E:$E)*('Daily Report'!CW$2=Deposits!$F:$F),0)),"")</f>
        <v/>
      </c>
      <c r="CZ35" s="20" t="str">
        <f>IFERROR(SUMIFS(#REF!,#REF!,$C35,#REF!,CW$2),"0")</f>
        <v>0</v>
      </c>
      <c r="DA35" s="20" t="str">
        <f>IFERROR(SUMIFS(#REF!,#REF!,$C35,#REF!,CW$2),"0")</f>
        <v>0</v>
      </c>
      <c r="DB35" s="20">
        <f t="shared" si="13"/>
        <v>0</v>
      </c>
      <c r="DC35" s="20">
        <f>SUMIF($E$3:DB$3,DB$3,$E35:DB35)</f>
        <v>624.32000000000005</v>
      </c>
      <c r="DD35" s="8"/>
      <c r="DE35" s="20">
        <f>IFERROR(SUMIFS(Due!$D:$D,Due!$C:$C,$C35,Due!$A:$A,DE$2),0)</f>
        <v>0</v>
      </c>
      <c r="DF35" s="20">
        <f t="array" ref="DF35">IFERROR(SUMIFS(Deposits!$D:$D,Deposits!$E:$E,$C35,Deposits!$F:$F,DE$2),"0")</f>
        <v>0</v>
      </c>
      <c r="DG35" s="4" t="str" cm="1">
        <f t="array" ref="DG35">IFERROR(INDEX(Deposits!$A:$A,MATCH(1,($C35=Deposits!$E:$E)*('Daily Report'!DE$2=Deposits!$F:$F),0)),"")</f>
        <v/>
      </c>
      <c r="DH35" s="20" t="str">
        <f>IFERROR(SUMIFS(#REF!,#REF!,$C35,#REF!,DE$2),"0")</f>
        <v>0</v>
      </c>
      <c r="DI35" s="20" t="str">
        <f>IFERROR(SUMIFS(#REF!,#REF!,$C35,#REF!,DE$2),"0")</f>
        <v>0</v>
      </c>
      <c r="DJ35" s="20">
        <f t="shared" si="14"/>
        <v>0</v>
      </c>
      <c r="DK35" s="20">
        <f>SUMIF($E$3:DJ$3,DJ$3,$E35:DJ35)</f>
        <v>624.32000000000005</v>
      </c>
      <c r="DL35" s="8"/>
      <c r="DM35" s="20">
        <f>IFERROR(SUMIFS(Due!$D:$D,Due!$C:$C,$C35,Due!$A:$A,DM$2),0)</f>
        <v>0</v>
      </c>
      <c r="DN35" s="20">
        <f t="array" ref="DN35">IFERROR(SUMIFS(Deposits!$D:$D,Deposits!$E:$E,$C35,Deposits!$F:$F,DM$2),"0")</f>
        <v>0</v>
      </c>
      <c r="DO35" s="4" t="str" cm="1">
        <f t="array" ref="DO35">IFERROR(INDEX(Deposits!$A:$A,MATCH(1,($C35=Deposits!$E:$E)*('Daily Report'!DM$2=Deposits!$F:$F),0)),"")</f>
        <v/>
      </c>
      <c r="DP35" s="20" t="str">
        <f>IFERROR(SUMIFS(#REF!,#REF!,$C35,#REF!,DM$2),"0")</f>
        <v>0</v>
      </c>
      <c r="DQ35" s="20" t="str">
        <f>IFERROR(SUMIFS(#REF!,#REF!,$C35,#REF!,DM$2),"0")</f>
        <v>0</v>
      </c>
      <c r="DR35" s="20">
        <f t="shared" si="15"/>
        <v>0</v>
      </c>
      <c r="DS35" s="20">
        <f>SUMIF($E$3:DR$3,DR$3,$E35:DR35)</f>
        <v>624.32000000000005</v>
      </c>
      <c r="DT35" s="8"/>
      <c r="DU35" s="20">
        <f>IFERROR(SUMIFS(Due!$D:$D,Due!$C:$C,$C35,Due!$A:$A,DU$2),0)</f>
        <v>0</v>
      </c>
      <c r="DV35" s="20">
        <f t="array" ref="DV35">IFERROR(SUMIFS(Deposits!$D:$D,Deposits!$E:$E,$C35,Deposits!$F:$F,DU$2),"0")</f>
        <v>0</v>
      </c>
      <c r="DW35" s="4" t="str" cm="1">
        <f t="array" ref="DW35">IFERROR(INDEX(Deposits!$A:$A,MATCH(1,($C35=Deposits!$E:$E)*('Daily Report'!DU$2=Deposits!$F:$F),0)),"")</f>
        <v/>
      </c>
      <c r="DX35" s="20" t="str">
        <f>IFERROR(SUMIFS(#REF!,#REF!,$C35,#REF!,DU$2),"0")</f>
        <v>0</v>
      </c>
      <c r="DY35" s="20" t="str">
        <f>IFERROR(SUMIFS(#REF!,#REF!,$C35,#REF!,DU$2),"0")</f>
        <v>0</v>
      </c>
      <c r="DZ35" s="20">
        <f t="shared" si="16"/>
        <v>0</v>
      </c>
      <c r="EA35" s="20">
        <f>SUMIF($E$3:DZ$3,DZ$3,$E35:DZ35)</f>
        <v>624.32000000000005</v>
      </c>
      <c r="EB35" s="8"/>
      <c r="EC35" s="20">
        <f>IFERROR(SUMIFS(Due!$D:$D,Due!$C:$C,$C35,Due!$A:$A,EC$2),0)</f>
        <v>0</v>
      </c>
      <c r="ED35" s="20">
        <f t="array" ref="ED35">IFERROR(SUMIFS(Deposits!$D:$D,Deposits!$E:$E,$C35,Deposits!$F:$F,EC$2),"0")</f>
        <v>0</v>
      </c>
      <c r="EE35" s="4" t="str" cm="1">
        <f t="array" ref="EE35">IFERROR(INDEX(Deposits!$A:$A,MATCH(1,($C35=Deposits!$E:$E)*('Daily Report'!EC$2=Deposits!$F:$F),0)),"")</f>
        <v/>
      </c>
      <c r="EF35" s="20" t="str">
        <f>IFERROR(SUMIFS(#REF!,#REF!,$C35,#REF!,EC$2),"0")</f>
        <v>0</v>
      </c>
      <c r="EG35" s="20" t="str">
        <f>IFERROR(SUMIFS(#REF!,#REF!,$C35,#REF!,EC$2),"0")</f>
        <v>0</v>
      </c>
      <c r="EH35" s="20">
        <f t="shared" si="17"/>
        <v>0</v>
      </c>
      <c r="EI35" s="20">
        <f>SUMIF($E$3:EH$3,EH$3,$E35:EH35)</f>
        <v>624.32000000000005</v>
      </c>
      <c r="EJ35" s="8"/>
      <c r="EK35" s="20">
        <f>IFERROR(SUMIFS(Due!$D:$D,Due!$C:$C,$C35,Due!$A:$A,EK$2),0)</f>
        <v>0</v>
      </c>
      <c r="EL35" s="20">
        <f t="array" ref="EL35">IFERROR(SUMIFS(Deposits!$D:$D,Deposits!$E:$E,$C35,Deposits!$F:$F,EK$2),"0")</f>
        <v>0</v>
      </c>
      <c r="EM35" s="4" t="str" cm="1">
        <f t="array" ref="EM35">IFERROR(INDEX(Deposits!$A:$A,MATCH(1,($C35=Deposits!$E:$E)*('Daily Report'!EK$2=Deposits!$F:$F),0)),"")</f>
        <v/>
      </c>
      <c r="EN35" s="20" t="str">
        <f>IFERROR(SUMIFS(#REF!,#REF!,$C35,#REF!,EK$2),"0")</f>
        <v>0</v>
      </c>
      <c r="EO35" s="20" t="str">
        <f>IFERROR(SUMIFS(#REF!,#REF!,$C35,#REF!,EK$2),"0")</f>
        <v>0</v>
      </c>
      <c r="EP35" s="20">
        <f t="shared" si="18"/>
        <v>0</v>
      </c>
      <c r="EQ35" s="20">
        <f>SUMIF($E$3:EP$3,EP$3,$E35:EP35)</f>
        <v>624.32000000000005</v>
      </c>
      <c r="ER35" s="8"/>
      <c r="ES35" s="20">
        <f>IFERROR(SUMIFS(Due!$D:$D,Due!$C:$C,$C35,Due!$A:$A,ES$2),0)</f>
        <v>0</v>
      </c>
      <c r="ET35" s="20">
        <f t="array" ref="ET35">IFERROR(SUMIFS(Deposits!$D:$D,Deposits!$E:$E,$C35,Deposits!$F:$F,ES$2),"0")</f>
        <v>0</v>
      </c>
      <c r="EU35" s="4" t="str" cm="1">
        <f t="array" ref="EU35">IFERROR(INDEX(Deposits!$A:$A,MATCH(1,($C35=Deposits!$E:$E)*('Daily Report'!ES$2=Deposits!$F:$F),0)),"")</f>
        <v/>
      </c>
      <c r="EV35" s="20" t="str">
        <f>IFERROR(SUMIFS(#REF!,#REF!,$C35,#REF!,ES$2),"0")</f>
        <v>0</v>
      </c>
      <c r="EW35" s="20" t="str">
        <f>IFERROR(SUMIFS(#REF!,#REF!,$C35,#REF!,ES$2),"0")</f>
        <v>0</v>
      </c>
      <c r="EX35" s="20">
        <f t="shared" si="19"/>
        <v>0</v>
      </c>
      <c r="EY35" s="20">
        <f>SUMIF($E$3:EX$3,EX$3,$E35:EX35)</f>
        <v>624.32000000000005</v>
      </c>
      <c r="EZ35" s="8"/>
      <c r="FA35" s="20">
        <f>IFERROR(SUMIFS(Due!$D:$D,Due!$C:$C,$C35,Due!$A:$A,FA$2),0)</f>
        <v>0</v>
      </c>
      <c r="FB35" s="20">
        <f t="array" ref="FB35">IFERROR(SUMIFS(Deposits!$D:$D,Deposits!$E:$E,$C35,Deposits!$F:$F,FA$2),"0")</f>
        <v>0</v>
      </c>
      <c r="FC35" s="4" t="str" cm="1">
        <f t="array" ref="FC35">IFERROR(INDEX(Deposits!$A:$A,MATCH(1,($C35=Deposits!$E:$E)*('Daily Report'!FA$2=Deposits!$F:$F),0)),"")</f>
        <v/>
      </c>
      <c r="FD35" s="20" t="str">
        <f>IFERROR(SUMIFS(#REF!,#REF!,$C35,#REF!,FA$2),"0")</f>
        <v>0</v>
      </c>
      <c r="FE35" s="20" t="str">
        <f>IFERROR(SUMIFS(#REF!,#REF!,$C35,#REF!,FA$2),"0")</f>
        <v>0</v>
      </c>
      <c r="FF35" s="20">
        <f t="shared" si="20"/>
        <v>0</v>
      </c>
      <c r="FG35" s="20">
        <f>SUMIF($E$3:FF$3,FF$3,$E35:FF35)</f>
        <v>624.32000000000005</v>
      </c>
      <c r="FH35" s="8"/>
      <c r="FI35" s="20">
        <f>IFERROR(SUMIFS(Due!$D:$D,Due!$C:$C,$C35,Due!$A:$A,FI$2),0)</f>
        <v>0</v>
      </c>
      <c r="FJ35" s="20">
        <f t="array" ref="FJ35">IFERROR(SUMIFS(Deposits!$D:$D,Deposits!$E:$E,$C35,Deposits!$F:$F,FI$2),"0")</f>
        <v>0</v>
      </c>
      <c r="FK35" s="4" t="str" cm="1">
        <f t="array" ref="FK35">IFERROR(INDEX(Deposits!$A:$A,MATCH(1,($C35=Deposits!$E:$E)*('Daily Report'!FI$2=Deposits!$F:$F),0)),"")</f>
        <v/>
      </c>
      <c r="FL35" s="20" t="str">
        <f>IFERROR(SUMIFS(#REF!,#REF!,$C35,#REF!,FI$2),"0")</f>
        <v>0</v>
      </c>
      <c r="FM35" s="20" t="str">
        <f>IFERROR(SUMIFS(#REF!,#REF!,$C35,#REF!,FI$2),"0")</f>
        <v>0</v>
      </c>
      <c r="FN35" s="20">
        <f t="shared" si="21"/>
        <v>0</v>
      </c>
      <c r="FO35" s="20">
        <f>SUMIF($E$3:FN$3,FN$3,$E35:FN35)</f>
        <v>624.32000000000005</v>
      </c>
      <c r="FP35" s="8"/>
      <c r="FQ35" s="20">
        <f>IFERROR(SUMIFS(Due!$D:$D,Due!$C:$C,$C35,Due!$A:$A,FQ$2),0)</f>
        <v>0</v>
      </c>
      <c r="FR35" s="20">
        <f t="array" ref="FR35">IFERROR(SUMIFS(Deposits!$D:$D,Deposits!$E:$E,$C35,Deposits!$F:$F,FQ$2),"0")</f>
        <v>0</v>
      </c>
      <c r="FS35" s="4" t="str" cm="1">
        <f t="array" ref="FS35">IFERROR(INDEX(Deposits!$A:$A,MATCH(1,($C35=Deposits!$E:$E)*('Daily Report'!FQ$2=Deposits!$F:$F),0)),"")</f>
        <v/>
      </c>
      <c r="FT35" s="20" t="str">
        <f>IFERROR(SUMIFS(#REF!,#REF!,$C35,#REF!,FQ$2),"0")</f>
        <v>0</v>
      </c>
      <c r="FU35" s="20" t="str">
        <f>IFERROR(SUMIFS(#REF!,#REF!,$C35,#REF!,FQ$2),"0")</f>
        <v>0</v>
      </c>
      <c r="FV35" s="20">
        <f t="shared" si="22"/>
        <v>0</v>
      </c>
      <c r="FW35" s="20">
        <f>SUMIF($E$3:FV$3,FV$3,$E35:FV35)</f>
        <v>624.32000000000005</v>
      </c>
      <c r="FX35" s="8"/>
      <c r="FY35" s="20">
        <f>IFERROR(SUMIFS(Due!$D:$D,Due!$C:$C,$C35,Due!$A:$A,FY$2),0)</f>
        <v>0</v>
      </c>
      <c r="FZ35" s="20">
        <f t="array" ref="FZ35">IFERROR(SUMIFS(Deposits!$D:$D,Deposits!$E:$E,$C35,Deposits!$F:$F,FY$2),"0")</f>
        <v>0</v>
      </c>
      <c r="GA35" s="4" t="str" cm="1">
        <f t="array" ref="GA35">IFERROR(INDEX(Deposits!$A:$A,MATCH(1,($C35=Deposits!$E:$E)*('Daily Report'!FY$2=Deposits!$F:$F),0)),"")</f>
        <v/>
      </c>
      <c r="GB35" s="20" t="str">
        <f>IFERROR(SUMIFS(#REF!,#REF!,$C35,#REF!,FY$2),"0")</f>
        <v>0</v>
      </c>
      <c r="GC35" s="20" t="str">
        <f>IFERROR(SUMIFS(#REF!,#REF!,$C35,#REF!,FY$2),"0")</f>
        <v>0</v>
      </c>
      <c r="GD35" s="20">
        <f t="shared" si="23"/>
        <v>0</v>
      </c>
      <c r="GE35" s="20">
        <f>SUMIF($E$3:GD$3,GD$3,$E35:GD35)</f>
        <v>624.32000000000005</v>
      </c>
      <c r="GF35" s="8"/>
      <c r="GG35" s="20">
        <f>IFERROR(SUMIFS(Due!$D:$D,Due!$C:$C,$C35,Due!$A:$A,GG$2),0)</f>
        <v>0</v>
      </c>
      <c r="GH35" s="20">
        <f t="array" ref="GH35">IFERROR(SUMIFS(Deposits!$D:$D,Deposits!$E:$E,$C35,Deposits!$F:$F,GG$2),"0")</f>
        <v>0</v>
      </c>
      <c r="GI35" s="4" t="str" cm="1">
        <f t="array" ref="GI35">IFERROR(INDEX(Deposits!$A:$A,MATCH(1,($C35=Deposits!$E:$E)*('Daily Report'!GG$2=Deposits!$F:$F),0)),"")</f>
        <v/>
      </c>
      <c r="GJ35" s="20" t="str">
        <f>IFERROR(SUMIFS(#REF!,#REF!,$C35,#REF!,GG$2),"0")</f>
        <v>0</v>
      </c>
      <c r="GK35" s="20" t="str">
        <f>IFERROR(SUMIFS(#REF!,#REF!,$C35,#REF!,GG$2),"0")</f>
        <v>0</v>
      </c>
      <c r="GL35" s="20">
        <f t="shared" si="24"/>
        <v>0</v>
      </c>
      <c r="GM35" s="20">
        <f>SUMIF($E$3:GL$3,GL$3,$E35:GL35)</f>
        <v>624.32000000000005</v>
      </c>
      <c r="GN35" s="8"/>
      <c r="GO35" s="20">
        <f>IFERROR(SUMIFS(Due!$D:$D,Due!$C:$C,$C35,Due!$A:$A,GO$2),0)</f>
        <v>0</v>
      </c>
      <c r="GP35" s="20">
        <f t="array" ref="GP35">IFERROR(SUMIFS(Deposits!$D:$D,Deposits!$E:$E,$C35,Deposits!$F:$F,GO$2),"0")</f>
        <v>0</v>
      </c>
      <c r="GQ35" s="4" t="str" cm="1">
        <f t="array" ref="GQ35">IFERROR(INDEX(Deposits!$A:$A,MATCH(1,($C35=Deposits!$E:$E)*('Daily Report'!GO$2=Deposits!$F:$F),0)),"")</f>
        <v/>
      </c>
      <c r="GR35" s="20" t="str">
        <f>IFERROR(SUMIFS(#REF!,#REF!,$C35,#REF!,GO$2),"0")</f>
        <v>0</v>
      </c>
      <c r="GS35" s="20" t="str">
        <f>IFERROR(SUMIFS(#REF!,#REF!,$C35,#REF!,GO$2),"0")</f>
        <v>0</v>
      </c>
      <c r="GT35" s="20">
        <f t="shared" si="25"/>
        <v>0</v>
      </c>
      <c r="GU35" s="20">
        <f>SUMIF($E$3:GT$3,GT$3,$E35:GT35)</f>
        <v>624.32000000000005</v>
      </c>
      <c r="GV35" s="8"/>
      <c r="GW35" s="20">
        <f>IFERROR(SUMIFS(Due!$D:$D,Due!$C:$C,$C35,Due!$A:$A,GW$2),0)</f>
        <v>0</v>
      </c>
      <c r="GX35" s="20">
        <f t="array" ref="GX35">IFERROR(SUMIFS(Deposits!$D:$D,Deposits!$E:$E,$C35,Deposits!$F:$F,GW$2),"0")</f>
        <v>0</v>
      </c>
      <c r="GY35" s="4" t="str" cm="1">
        <f t="array" ref="GY35">IFERROR(INDEX(Deposits!$A:$A,MATCH(1,($C35=Deposits!$E:$E)*('Daily Report'!GW$2=Deposits!$F:$F),0)),"")</f>
        <v/>
      </c>
      <c r="GZ35" s="20" t="str">
        <f>IFERROR(SUMIFS(#REF!,#REF!,$C35,#REF!,GW$2),"0")</f>
        <v>0</v>
      </c>
      <c r="HA35" s="20" t="str">
        <f>IFERROR(SUMIFS(#REF!,#REF!,$C35,#REF!,GW$2),"0")</f>
        <v>0</v>
      </c>
      <c r="HB35" s="20">
        <f t="shared" si="26"/>
        <v>0</v>
      </c>
      <c r="HC35" s="20">
        <f>SUMIF($E$3:HB$3,HB$3,$E35:HB35)</f>
        <v>624.32000000000005</v>
      </c>
      <c r="HD35" s="8"/>
      <c r="HE35" s="20">
        <f>IFERROR(SUMIFS(Due!$D:$D,Due!$C:$C,$C35,Due!$A:$A,HE$2),0)</f>
        <v>0</v>
      </c>
      <c r="HF35" s="20">
        <f t="array" ref="HF35">IFERROR(SUMIFS(Deposits!$D:$D,Deposits!$E:$E,$C35,Deposits!$F:$F,HE$2),"0")</f>
        <v>0</v>
      </c>
      <c r="HG35" s="4" t="str" cm="1">
        <f t="array" ref="HG35">IFERROR(INDEX(Deposits!$A:$A,MATCH(1,($C35=Deposits!$E:$E)*('Daily Report'!HE$2=Deposits!$F:$F),0)),"")</f>
        <v/>
      </c>
      <c r="HH35" s="20" t="str">
        <f>IFERROR(SUMIFS(#REF!,#REF!,$C35,#REF!,HE$2),"0")</f>
        <v>0</v>
      </c>
      <c r="HI35" s="20" t="str">
        <f>IFERROR(SUMIFS(#REF!,#REF!,$C35,#REF!,HE$2),"0")</f>
        <v>0</v>
      </c>
      <c r="HJ35" s="20">
        <f t="shared" si="27"/>
        <v>0</v>
      </c>
      <c r="HK35" s="20">
        <f>SUMIF($E$3:HJ$3,HJ$3,$E35:HJ35)</f>
        <v>624.32000000000005</v>
      </c>
      <c r="HL35" s="8"/>
      <c r="HM35" s="20">
        <f>IFERROR(SUMIFS(Due!$D:$D,Due!$C:$C,$C35,Due!$A:$A,HM$2),0)</f>
        <v>0</v>
      </c>
      <c r="HN35" s="20">
        <f t="array" ref="HN35">IFERROR(SUMIFS(Deposits!$D:$D,Deposits!$E:$E,$C35,Deposits!$F:$F,HM$2),"0")</f>
        <v>0</v>
      </c>
      <c r="HO35" s="4" t="str" cm="1">
        <f t="array" ref="HO35">IFERROR(INDEX(Deposits!$A:$A,MATCH(1,($C35=Deposits!$E:$E)*('Daily Report'!HM$2=Deposits!$F:$F),0)),"")</f>
        <v/>
      </c>
      <c r="HP35" s="20" t="str">
        <f>IFERROR(SUMIFS(#REF!,#REF!,$C35,#REF!,HM$2),"0")</f>
        <v>0</v>
      </c>
      <c r="HQ35" s="20" t="str">
        <f>IFERROR(SUMIFS(#REF!,#REF!,$C35,#REF!,HM$2),"0")</f>
        <v>0</v>
      </c>
      <c r="HR35" s="20">
        <f t="shared" si="28"/>
        <v>0</v>
      </c>
      <c r="HS35" s="20">
        <f>SUMIF($E$3:HR$3,HR$3,$E35:HR35)</f>
        <v>624.32000000000005</v>
      </c>
      <c r="HT35" s="8"/>
      <c r="HU35" s="20">
        <f>IFERROR(SUMIFS(Due!$D:$D,Due!$C:$C,$C35,Due!$A:$A,HU$2),0)</f>
        <v>0</v>
      </c>
      <c r="HV35" s="20">
        <f t="array" ref="HV35">IFERROR(SUMIFS(Deposits!$D:$D,Deposits!$E:$E,$C35,Deposits!$F:$F,HU$2),"0")</f>
        <v>0</v>
      </c>
      <c r="HW35" s="4" t="str" cm="1">
        <f t="array" ref="HW35">IFERROR(INDEX(Deposits!$A:$A,MATCH(1,($C35=Deposits!$E:$E)*('Daily Report'!HU$2=Deposits!$F:$F),0)),"")</f>
        <v/>
      </c>
      <c r="HX35" s="20" t="str">
        <f>IFERROR(SUMIFS(#REF!,#REF!,$C35,#REF!,HU$2),"0")</f>
        <v>0</v>
      </c>
      <c r="HY35" s="20" t="str">
        <f>IFERROR(SUMIFS(#REF!,#REF!,$C35,#REF!,HU$2),"0")</f>
        <v>0</v>
      </c>
      <c r="HZ35" s="20">
        <f>HU35-HV35-HX35-HY35</f>
        <v>0</v>
      </c>
      <c r="IA35" s="20">
        <f>SUMIF($E$3:HZ$3,HZ$3,$E35:HZ35)</f>
        <v>624.32000000000005</v>
      </c>
      <c r="IB35" s="8"/>
      <c r="IC35" s="20">
        <f>IFERROR(SUMIFS(Due!$D:$D,Due!$C:$C,$C35,Due!$A:$A,IC$2),0)</f>
        <v>0</v>
      </c>
      <c r="ID35" s="20">
        <f t="array" ref="ID35">IFERROR(SUMIFS(Deposits!$D:$D,Deposits!$E:$E,$C35,Deposits!$F:$F,IC$2),"0")</f>
        <v>0</v>
      </c>
      <c r="IE35" s="4" t="str" cm="1">
        <f t="array" ref="IE35">IFERROR(INDEX(Deposits!$A:$A,MATCH(1,($C35=Deposits!$E:$E)*('Daily Report'!IC$2=Deposits!$F:$F),0)),"")</f>
        <v/>
      </c>
      <c r="IF35" s="20" t="str">
        <f>IFERROR(SUMIFS(#REF!,#REF!,$C35,#REF!,IC$2),"0")</f>
        <v>0</v>
      </c>
      <c r="IG35" s="20" t="str">
        <f>IFERROR(SUMIFS(#REF!,#REF!,$C35,#REF!,IC$2),"0")</f>
        <v>0</v>
      </c>
      <c r="IH35" s="20">
        <f>IC35-ID35-IF35-IG35</f>
        <v>0</v>
      </c>
      <c r="II35" s="20">
        <f>SUMIF($E$3:IH$3,IH$3,$E35:IH35)</f>
        <v>624.32000000000005</v>
      </c>
      <c r="IJ35" s="8"/>
      <c r="IK35" s="20">
        <f>IFERROR(SUMIFS(Due!$D:$D,Due!$C:$C,$C35,Due!$A:$A,IK$2),0)</f>
        <v>0</v>
      </c>
      <c r="IL35" s="20">
        <f t="array" ref="IL35">IFERROR(SUMIFS(Deposits!$D:$D,Deposits!$E:$E,$C35,Deposits!$F:$F,IK$2),"0")</f>
        <v>0</v>
      </c>
      <c r="IM35" s="4" t="str" cm="1">
        <f t="array" ref="IM35">IFERROR(INDEX(Deposits!$A:$A,MATCH(1,($C35=Deposits!$E:$E)*('Daily Report'!IK$2=Deposits!$F:$F),0)),"")</f>
        <v/>
      </c>
      <c r="IN35" s="20" t="str">
        <f>IFERROR(SUMIFS(#REF!,#REF!,$C35,#REF!,IK$2),"0")</f>
        <v>0</v>
      </c>
      <c r="IO35" s="20" t="str">
        <f>IFERROR(SUMIFS(#REF!,#REF!,$C35,#REF!,IK$2),"0")</f>
        <v>0</v>
      </c>
      <c r="IP35" s="20">
        <f>IK35-IL35-IN35-IO35</f>
        <v>0</v>
      </c>
      <c r="IQ35" s="20">
        <f>SUMIF($E$3:IP$3,IP$3,$E35:IP35)</f>
        <v>624.32000000000005</v>
      </c>
    </row>
    <row r="36" spans="1:251" ht="15.75" customHeight="1" x14ac:dyDescent="0.3">
      <c r="A36" s="2">
        <v>33</v>
      </c>
      <c r="B36" s="38">
        <v>41817</v>
      </c>
      <c r="C36" s="38">
        <v>41817</v>
      </c>
      <c r="D36" s="8"/>
      <c r="E36" s="20">
        <f>IFERROR(SUMIFS(Due!$D:$D,Due!$C:$C,$C36,Due!$A:$A,E$2),0)</f>
        <v>0</v>
      </c>
      <c r="F36" s="20">
        <f>IFERROR(SUMIFS(Deposits!$D:$D,Deposits!$E:$E,$C36,Deposits!$F:$F,E$2),"0")</f>
        <v>0</v>
      </c>
      <c r="G36" s="4" t="str" cm="1">
        <f t="array" ref="G36">IFERROR(INDEX(Deposits!$A:$A,MATCH(1,($C36=Deposits!$E:$E)*('Daily Report'!E$2=Deposits!$F:$F),0)),"")</f>
        <v/>
      </c>
      <c r="H36" s="20" t="str">
        <f>IFERROR(SUMIFS(#REF!,#REF!,$C36,#REF!,E$2),"0")</f>
        <v>0</v>
      </c>
      <c r="I36" s="20" t="str">
        <f>IFERROR(SUMIFS(#REF!,#REF!,$C36,#REF!,E$2),"0")</f>
        <v>0</v>
      </c>
      <c r="J36" s="20">
        <f t="shared" ref="J36" si="59">E36-F36-H36-I36</f>
        <v>0</v>
      </c>
      <c r="K36" s="20">
        <f t="shared" ref="K36" si="60">J36</f>
        <v>0</v>
      </c>
      <c r="L36" s="8"/>
      <c r="M36" s="20">
        <f>IFERROR(SUMIFS(Due!$D:$D,Due!$C:$C,$C36,Due!$A:$A,M$2),0)</f>
        <v>0</v>
      </c>
      <c r="N36" s="20">
        <f t="array" ref="N36">IFERROR(SUMIFS(Deposits!$D:$D,Deposits!$E:$E,$C36,Deposits!$F:$F,M$2),"0")</f>
        <v>0</v>
      </c>
      <c r="O36" s="4" t="str" cm="1">
        <f t="array" ref="O36">IFERROR(INDEX(Deposits!$A:$A,MATCH(1,($C36=Deposits!$E:$E)*('Daily Report'!M$2=Deposits!$F:$F),0)),"")</f>
        <v/>
      </c>
      <c r="P36" s="20" t="str">
        <f>IFERROR(SUMIFS(#REF!,#REF!,$C36,#REF!,M$2),"0")</f>
        <v>0</v>
      </c>
      <c r="Q36" s="20" t="str">
        <f>IFERROR(SUMIFS(#REF!,#REF!,$C36,#REF!,M$2),"0")</f>
        <v>0</v>
      </c>
      <c r="R36" s="20">
        <f t="shared" ref="R36" si="61">M36-N36-P36-Q36</f>
        <v>0</v>
      </c>
      <c r="S36" s="20">
        <f>SUMIF($E$3:R$3,R$3,$E36:R36)</f>
        <v>0</v>
      </c>
      <c r="T36" s="8"/>
      <c r="U36" s="20">
        <f>IFERROR(SUMIFS(Due!$D:$D,Due!$C:$C,$C36,Due!$A:$A,U$2),0)</f>
        <v>0</v>
      </c>
      <c r="V36" s="20">
        <f t="array" ref="V36">IFERROR(SUMIFS(Deposits!$D:$D,Deposits!$E:$E,$C36,Deposits!$F:$F,U$2),"0")</f>
        <v>0</v>
      </c>
      <c r="W36" s="4" t="str" cm="1">
        <f t="array" ref="W36">IFERROR(INDEX(Deposits!$A:$A,MATCH(1,($C36=Deposits!$E:$E)*('Daily Report'!U$2=Deposits!$F:$F),0)),"")</f>
        <v/>
      </c>
      <c r="X36" s="20" t="str">
        <f>IFERROR(SUMIFS(#REF!,#REF!,$C36,#REF!,U$2),"0")</f>
        <v>0</v>
      </c>
      <c r="Y36" s="20" t="str">
        <f>IFERROR(SUMIFS(#REF!,#REF!,$C36,#REF!,U$2),"0")</f>
        <v>0</v>
      </c>
      <c r="Z36" s="20">
        <f t="shared" ref="Z36" si="62">U36-V36-X36-Y36</f>
        <v>0</v>
      </c>
      <c r="AA36" s="20">
        <f>SUMIF($E$3:Z$3,Z$3,$E36:Z36)</f>
        <v>0</v>
      </c>
      <c r="AB36" s="8"/>
      <c r="AC36" s="20">
        <f>IFERROR(SUMIFS(Due!$D:$D,Due!$C:$C,$C36,Due!$A:$A,AC$2),0)</f>
        <v>0</v>
      </c>
      <c r="AD36" s="20">
        <f t="array" ref="AD36">IFERROR(SUMIFS(Deposits!$D:$D,Deposits!$E:$E,$C36,Deposits!$F:$F,AC$2),"0")</f>
        <v>0</v>
      </c>
      <c r="AE36" s="4" t="str" cm="1">
        <f t="array" ref="AE36">IFERROR(INDEX(Deposits!$A:$A,MATCH(1,($C36=Deposits!$E:$E)*('Daily Report'!AC$2=Deposits!$F:$F),0)),"")</f>
        <v/>
      </c>
      <c r="AF36" s="20" t="str">
        <f>IFERROR(SUMIFS(#REF!,#REF!,$C36,#REF!,AC$2),"0")</f>
        <v>0</v>
      </c>
      <c r="AG36" s="20" t="str">
        <f>IFERROR(SUMIFS(#REF!,#REF!,$C36,#REF!,AC$2),"0")</f>
        <v>0</v>
      </c>
      <c r="AH36" s="20">
        <f t="shared" ref="AH36" si="63">AC36-AD36-AF36-AG36</f>
        <v>0</v>
      </c>
      <c r="AI36" s="20">
        <f>SUMIF($E$3:AH$3,AH$3,$E36:AH36)</f>
        <v>0</v>
      </c>
      <c r="AJ36" s="8"/>
      <c r="AK36" s="20">
        <f>IFERROR(SUMIFS(Due!$D:$D,Due!$C:$C,$C36,Due!$A:$A,AK$2),0)</f>
        <v>0</v>
      </c>
      <c r="AL36" s="20">
        <f t="array" ref="AL36">IFERROR(SUMIFS(Deposits!$D:$D,Deposits!$E:$E,$C36,Deposits!$F:$F,AK$2),"0")</f>
        <v>0</v>
      </c>
      <c r="AM36" s="4" t="str" cm="1">
        <f t="array" ref="AM36">IFERROR(INDEX(Deposits!$A:$A,MATCH(1,($C36=Deposits!$E:$E)*('Daily Report'!AK$2=Deposits!$F:$F),0)),"")</f>
        <v/>
      </c>
      <c r="AN36" s="20" t="str">
        <f>IFERROR(SUMIFS(#REF!,#REF!,$C36,#REF!,AK$2),"0")</f>
        <v>0</v>
      </c>
      <c r="AO36" s="20" t="str">
        <f>IFERROR(SUMIFS(#REF!,#REF!,$C36,#REF!,AK$2),"0")</f>
        <v>0</v>
      </c>
      <c r="AP36" s="20">
        <f t="shared" ref="AP36" si="64">AK36-AL36-AN36-AO36</f>
        <v>0</v>
      </c>
      <c r="AQ36" s="20">
        <f>SUMIF($E$3:AP$3,AP$3,$E36:AP36)</f>
        <v>0</v>
      </c>
      <c r="AR36" s="8"/>
      <c r="AS36" s="20">
        <f>IFERROR(SUMIFS(Due!$D:$D,Due!$C:$C,$C36,Due!$A:$A,AS$2),0)</f>
        <v>0</v>
      </c>
      <c r="AT36" s="20">
        <f t="array" ref="AT36">IFERROR(SUMIFS(Deposits!$D:$D,Deposits!$E:$E,$C36,Deposits!$F:$F,AS$2),"0")</f>
        <v>0</v>
      </c>
      <c r="AU36" s="4" t="str" cm="1">
        <f t="array" ref="AU36">IFERROR(INDEX(Deposits!$A:$A,MATCH(1,($C36=Deposits!$E:$E)*('Daily Report'!AS$2=Deposits!$F:$F),0)),"")</f>
        <v/>
      </c>
      <c r="AV36" s="20" t="str">
        <f>IFERROR(SUMIFS(#REF!,#REF!,$C36,#REF!,AS$2),"0")</f>
        <v>0</v>
      </c>
      <c r="AW36" s="20" t="str">
        <f>IFERROR(SUMIFS(#REF!,#REF!,$C36,#REF!,AS$2),"0")</f>
        <v>0</v>
      </c>
      <c r="AX36" s="20">
        <f t="shared" ref="AX36" si="65">AS36-AT36-AV36-AW36</f>
        <v>0</v>
      </c>
      <c r="AY36" s="20">
        <f>SUMIF($E$3:AX$3,AX$3,$E36:AX36)</f>
        <v>0</v>
      </c>
      <c r="AZ36" s="8"/>
      <c r="BA36" s="20">
        <f>IFERROR(SUMIFS(Due!$D:$D,Due!$C:$C,$C36,Due!$A:$A,BA$2),0)</f>
        <v>0</v>
      </c>
      <c r="BB36" s="20">
        <f t="array" ref="BB36">IFERROR(SUMIFS(Deposits!$D:$D,Deposits!$E:$E,$C36,Deposits!$F:$F,BA$2),"0")</f>
        <v>0</v>
      </c>
      <c r="BC36" s="4" t="str" cm="1">
        <f t="array" ref="BC36">IFERROR(INDEX(Deposits!$A:$A,MATCH(1,($C36=Deposits!$E:$E)*('Daily Report'!BA$2=Deposits!$F:$F),0)),"")</f>
        <v/>
      </c>
      <c r="BD36" s="20" t="str">
        <f>IFERROR(SUMIFS(#REF!,#REF!,$C36,#REF!,BA$2),"0")</f>
        <v>0</v>
      </c>
      <c r="BE36" s="20" t="str">
        <f>IFERROR(SUMIFS(#REF!,#REF!,$C36,#REF!,BA$2),"0")</f>
        <v>0</v>
      </c>
      <c r="BF36" s="20">
        <f t="shared" ref="BF36" si="66">BA36-BB36-BD36-BE36</f>
        <v>0</v>
      </c>
      <c r="BG36" s="20">
        <f>SUMIF($E$3:BF$3,BF$3,$E36:BF36)</f>
        <v>0</v>
      </c>
      <c r="BH36" s="8"/>
      <c r="BI36" s="20">
        <f>IFERROR(SUMIFS(Due!$D:$D,Due!$C:$C,$C36,Due!$A:$A,BI$2),0)</f>
        <v>0</v>
      </c>
      <c r="BJ36" s="20">
        <f t="array" ref="BJ36">IFERROR(SUMIFS(Deposits!$D:$D,Deposits!$E:$E,$C36,Deposits!$F:$F,BI$2),"0")</f>
        <v>0</v>
      </c>
      <c r="BK36" s="4" t="str" cm="1">
        <f t="array" ref="BK36">IFERROR(INDEX(Deposits!$A:$A,MATCH(1,($C36=Deposits!$E:$E)*('Daily Report'!BI$2=Deposits!$F:$F),0)),"")</f>
        <v/>
      </c>
      <c r="BL36" s="20" t="str">
        <f>IFERROR(SUMIFS(#REF!,#REF!,$C36,#REF!,BI$2),"0")</f>
        <v>0</v>
      </c>
      <c r="BM36" s="20" t="str">
        <f>IFERROR(SUMIFS(#REF!,#REF!,$C36,#REF!,BI$2),"0")</f>
        <v>0</v>
      </c>
      <c r="BN36" s="20">
        <f t="shared" ref="BN36" si="67">BI36-BJ36-BL36-BM36</f>
        <v>0</v>
      </c>
      <c r="BO36" s="20">
        <f>SUMIF($E$3:BN$3,BN$3,$E36:BN36)</f>
        <v>0</v>
      </c>
      <c r="BP36" s="8"/>
      <c r="BQ36" s="20">
        <f>IFERROR(SUMIFS(Due!$D:$D,Due!$C:$C,$C36,Due!$A:$A,BQ$2),0)</f>
        <v>0</v>
      </c>
      <c r="BR36" s="20">
        <f t="array" ref="BR36">IFERROR(SUMIFS(Deposits!$D:$D,Deposits!$E:$E,$C36,Deposits!$F:$F,BQ$2),"0")</f>
        <v>0</v>
      </c>
      <c r="BS36" s="4" t="str" cm="1">
        <f t="array" ref="BS36">IFERROR(INDEX(Deposits!$A:$A,MATCH(1,($C36=Deposits!$E:$E)*('Daily Report'!BQ$2=Deposits!$F:$F),0)),"")</f>
        <v/>
      </c>
      <c r="BT36" s="20" t="str">
        <f>IFERROR(SUMIFS(#REF!,#REF!,$C36,#REF!,BQ$2),"0")</f>
        <v>0</v>
      </c>
      <c r="BU36" s="20" t="str">
        <f>IFERROR(SUMIFS(#REF!,#REF!,$C36,#REF!,BQ$2),"0")</f>
        <v>0</v>
      </c>
      <c r="BV36" s="20">
        <f t="shared" ref="BV36" si="68">BQ36-BR36-BT36-BU36</f>
        <v>0</v>
      </c>
      <c r="BW36" s="20">
        <f>SUMIF($E$3:BV$3,BV$3,$E36:BV36)</f>
        <v>0</v>
      </c>
      <c r="BX36" s="8"/>
      <c r="BY36" s="20">
        <f>IFERROR(SUMIFS(Due!$D:$D,Due!$C:$C,$C36,Due!$A:$A,BY$2),0)</f>
        <v>352.68</v>
      </c>
      <c r="BZ36" s="20">
        <f t="array" ref="BZ36">IFERROR(SUMIFS(Deposits!$D:$D,Deposits!$E:$E,$C36,Deposits!$F:$F,BY$2),"0")</f>
        <v>0</v>
      </c>
      <c r="CA36" s="4" t="str" cm="1">
        <f t="array" ref="CA36">IFERROR(INDEX(Deposits!$A:$A,MATCH(1,($C36=Deposits!$E:$E)*('Daily Report'!BY$2=Deposits!$F:$F),0)),"")</f>
        <v/>
      </c>
      <c r="CB36" s="20" t="str">
        <f>IFERROR(SUMIFS(#REF!,#REF!,$C36,#REF!,BY$2),"0")</f>
        <v>0</v>
      </c>
      <c r="CC36" s="20" t="str">
        <f>IFERROR(SUMIFS(#REF!,#REF!,$C36,#REF!,BY$2),"0")</f>
        <v>0</v>
      </c>
      <c r="CD36" s="20">
        <f t="shared" ref="CD36" si="69">BY36-BZ36-CB36-CC36</f>
        <v>352.68</v>
      </c>
      <c r="CE36" s="20">
        <f>SUMIF($E$3:CD$3,CD$3,$E36:CD36)</f>
        <v>352.68</v>
      </c>
      <c r="CF36" s="8"/>
      <c r="CG36" s="20">
        <f>IFERROR(SUMIFS(Due!$D:$D,Due!$C:$C,$C36,Due!$A:$A,CG$2),0)</f>
        <v>0</v>
      </c>
      <c r="CH36" s="20">
        <f t="array" ref="CH36">IFERROR(SUMIFS(Deposits!$D:$D,Deposits!$E:$E,$C36,Deposits!$F:$F,CG$2),"0")</f>
        <v>0</v>
      </c>
      <c r="CI36" s="4" t="str" cm="1">
        <f t="array" ref="CI36">IFERROR(INDEX(Deposits!$A:$A,MATCH(1,($C36=Deposits!$E:$E)*('Daily Report'!CG$2=Deposits!$F:$F),0)),"")</f>
        <v/>
      </c>
      <c r="CJ36" s="20" t="str">
        <f>IFERROR(SUMIFS(#REF!,#REF!,$C36,#REF!,CG$2),"0")</f>
        <v>0</v>
      </c>
      <c r="CK36" s="20" t="str">
        <f>IFERROR(SUMIFS(#REF!,#REF!,$C36,#REF!,CG$2),"0")</f>
        <v>0</v>
      </c>
      <c r="CL36" s="20">
        <f t="shared" ref="CL36" si="70">CG36-CH36-CJ36-CK36</f>
        <v>0</v>
      </c>
      <c r="CM36" s="20">
        <f>SUMIF($E$3:CL$3,CL$3,$E36:CL36)</f>
        <v>352.68</v>
      </c>
      <c r="CN36" s="8"/>
      <c r="CO36" s="20">
        <f>IFERROR(SUMIFS(Due!$D:$D,Due!$C:$C,$C36,Due!$A:$A,CO$2),0)</f>
        <v>0</v>
      </c>
      <c r="CP36" s="20">
        <f t="array" ref="CP36">IFERROR(SUMIFS(Deposits!$D:$D,Deposits!$E:$E,$C36,Deposits!$F:$F,CO$2),"0")</f>
        <v>0</v>
      </c>
      <c r="CQ36" s="4" t="str" cm="1">
        <f t="array" ref="CQ36">IFERROR(INDEX(Deposits!$A:$A,MATCH(1,($C36=Deposits!$E:$E)*('Daily Report'!CO$2=Deposits!$F:$F),0)),"")</f>
        <v/>
      </c>
      <c r="CR36" s="20" t="str">
        <f>IFERROR(SUMIFS(#REF!,#REF!,$C36,#REF!,CO$2),"0")</f>
        <v>0</v>
      </c>
      <c r="CS36" s="20" t="str">
        <f>IFERROR(SUMIFS(#REF!,#REF!,$C36,#REF!,CO$2),"0")</f>
        <v>0</v>
      </c>
      <c r="CT36" s="20">
        <f t="shared" ref="CT36" si="71">CO36-CP36-CR36-CS36</f>
        <v>0</v>
      </c>
      <c r="CU36" s="20">
        <f>SUMIF($E$3:CT$3,CT$3,$E36:CT36)</f>
        <v>352.68</v>
      </c>
      <c r="CV36" s="8"/>
      <c r="CW36" s="20">
        <f>IFERROR(SUMIFS(Due!$D:$D,Due!$C:$C,$C36,Due!$A:$A,CW$2),0)</f>
        <v>0</v>
      </c>
      <c r="CX36" s="20">
        <f t="array" ref="CX36">IFERROR(SUMIFS(Deposits!$D:$D,Deposits!$E:$E,$C36,Deposits!$F:$F,CW$2),"0")</f>
        <v>0</v>
      </c>
      <c r="CY36" s="4" t="str" cm="1">
        <f t="array" ref="CY36">IFERROR(INDEX(Deposits!$A:$A,MATCH(1,($C36=Deposits!$E:$E)*('Daily Report'!CW$2=Deposits!$F:$F),0)),"")</f>
        <v/>
      </c>
      <c r="CZ36" s="20" t="str">
        <f>IFERROR(SUMIFS(#REF!,#REF!,$C36,#REF!,CW$2),"0")</f>
        <v>0</v>
      </c>
      <c r="DA36" s="20" t="str">
        <f>IFERROR(SUMIFS(#REF!,#REF!,$C36,#REF!,CW$2),"0")</f>
        <v>0</v>
      </c>
      <c r="DB36" s="20">
        <f t="shared" ref="DB36" si="72">CW36-CX36-CZ36-DA36</f>
        <v>0</v>
      </c>
      <c r="DC36" s="20">
        <f>SUMIF($E$3:DB$3,DB$3,$E36:DB36)</f>
        <v>352.68</v>
      </c>
      <c r="DD36" s="8"/>
      <c r="DE36" s="20">
        <f>IFERROR(SUMIFS(Due!$D:$D,Due!$C:$C,$C36,Due!$A:$A,DE$2),0)</f>
        <v>0</v>
      </c>
      <c r="DF36" s="20">
        <f t="array" ref="DF36">IFERROR(SUMIFS(Deposits!$D:$D,Deposits!$E:$E,$C36,Deposits!$F:$F,DE$2),"0")</f>
        <v>0</v>
      </c>
      <c r="DG36" s="4" t="str" cm="1">
        <f t="array" ref="DG36">IFERROR(INDEX(Deposits!$A:$A,MATCH(1,($C36=Deposits!$E:$E)*('Daily Report'!DE$2=Deposits!$F:$F),0)),"")</f>
        <v/>
      </c>
      <c r="DH36" s="20" t="str">
        <f>IFERROR(SUMIFS(#REF!,#REF!,$C36,#REF!,DE$2),"0")</f>
        <v>0</v>
      </c>
      <c r="DI36" s="20" t="str">
        <f>IFERROR(SUMIFS(#REF!,#REF!,$C36,#REF!,DE$2),"0")</f>
        <v>0</v>
      </c>
      <c r="DJ36" s="20">
        <f t="shared" ref="DJ36" si="73">DE36-DF36-DH36-DI36</f>
        <v>0</v>
      </c>
      <c r="DK36" s="20">
        <f>SUMIF($E$3:DJ$3,DJ$3,$E36:DJ36)</f>
        <v>352.68</v>
      </c>
      <c r="DL36" s="8"/>
      <c r="DM36" s="20">
        <f>IFERROR(SUMIFS(Due!$D:$D,Due!$C:$C,$C36,Due!$A:$A,DM$2),0)</f>
        <v>0</v>
      </c>
      <c r="DN36" s="20">
        <f t="array" ref="DN36">IFERROR(SUMIFS(Deposits!$D:$D,Deposits!$E:$E,$C36,Deposits!$F:$F,DM$2),"0")</f>
        <v>0</v>
      </c>
      <c r="DO36" s="4" t="str" cm="1">
        <f t="array" ref="DO36">IFERROR(INDEX(Deposits!$A:$A,MATCH(1,($C36=Deposits!$E:$E)*('Daily Report'!DM$2=Deposits!$F:$F),0)),"")</f>
        <v/>
      </c>
      <c r="DP36" s="20" t="str">
        <f>IFERROR(SUMIFS(#REF!,#REF!,$C36,#REF!,DM$2),"0")</f>
        <v>0</v>
      </c>
      <c r="DQ36" s="20" t="str">
        <f>IFERROR(SUMIFS(#REF!,#REF!,$C36,#REF!,DM$2),"0")</f>
        <v>0</v>
      </c>
      <c r="DR36" s="20">
        <f t="shared" ref="DR36" si="74">DM36-DN36-DP36-DQ36</f>
        <v>0</v>
      </c>
      <c r="DS36" s="20">
        <f>SUMIF($E$3:DR$3,DR$3,$E36:DR36)</f>
        <v>352.68</v>
      </c>
      <c r="DT36" s="8"/>
      <c r="DU36" s="20">
        <f>IFERROR(SUMIFS(Due!$D:$D,Due!$C:$C,$C36,Due!$A:$A,DU$2),0)</f>
        <v>0</v>
      </c>
      <c r="DV36" s="20">
        <f t="array" ref="DV36">IFERROR(SUMIFS(Deposits!$D:$D,Deposits!$E:$E,$C36,Deposits!$F:$F,DU$2),"0")</f>
        <v>0</v>
      </c>
      <c r="DW36" s="4" t="str" cm="1">
        <f t="array" ref="DW36">IFERROR(INDEX(Deposits!$A:$A,MATCH(1,($C36=Deposits!$E:$E)*('Daily Report'!DU$2=Deposits!$F:$F),0)),"")</f>
        <v/>
      </c>
      <c r="DX36" s="20" t="str">
        <f>IFERROR(SUMIFS(#REF!,#REF!,$C36,#REF!,DU$2),"0")</f>
        <v>0</v>
      </c>
      <c r="DY36" s="20" t="str">
        <f>IFERROR(SUMIFS(#REF!,#REF!,$C36,#REF!,DU$2),"0")</f>
        <v>0</v>
      </c>
      <c r="DZ36" s="20">
        <f t="shared" ref="DZ36" si="75">DU36-DV36-DX36-DY36</f>
        <v>0</v>
      </c>
      <c r="EA36" s="20">
        <f>SUMIF($E$3:DZ$3,DZ$3,$E36:DZ36)</f>
        <v>352.68</v>
      </c>
      <c r="EB36" s="8"/>
      <c r="EC36" s="20">
        <f>IFERROR(SUMIFS(Due!$D:$D,Due!$C:$C,$C36,Due!$A:$A,EC$2),0)</f>
        <v>0</v>
      </c>
      <c r="ED36" s="20">
        <f t="array" ref="ED36">IFERROR(SUMIFS(Deposits!$D:$D,Deposits!$E:$E,$C36,Deposits!$F:$F,EC$2),"0")</f>
        <v>0</v>
      </c>
      <c r="EE36" s="4" t="str" cm="1">
        <f t="array" ref="EE36">IFERROR(INDEX(Deposits!$A:$A,MATCH(1,($C36=Deposits!$E:$E)*('Daily Report'!EC$2=Deposits!$F:$F),0)),"")</f>
        <v/>
      </c>
      <c r="EF36" s="20" t="str">
        <f>IFERROR(SUMIFS(#REF!,#REF!,$C36,#REF!,EC$2),"0")</f>
        <v>0</v>
      </c>
      <c r="EG36" s="20" t="str">
        <f>IFERROR(SUMIFS(#REF!,#REF!,$C36,#REF!,EC$2),"0")</f>
        <v>0</v>
      </c>
      <c r="EH36" s="20">
        <f t="shared" ref="EH36" si="76">EC36-ED36-EF36-EG36</f>
        <v>0</v>
      </c>
      <c r="EI36" s="20">
        <f>SUMIF($E$3:EH$3,EH$3,$E36:EH36)</f>
        <v>352.68</v>
      </c>
      <c r="EJ36" s="8"/>
      <c r="EK36" s="20">
        <f>IFERROR(SUMIFS(Due!$D:$D,Due!$C:$C,$C36,Due!$A:$A,EK$2),0)</f>
        <v>0</v>
      </c>
      <c r="EL36" s="20">
        <f t="array" ref="EL36">IFERROR(SUMIFS(Deposits!$D:$D,Deposits!$E:$E,$C36,Deposits!$F:$F,EK$2),"0")</f>
        <v>0</v>
      </c>
      <c r="EM36" s="4" t="str" cm="1">
        <f t="array" ref="EM36">IFERROR(INDEX(Deposits!$A:$A,MATCH(1,($C36=Deposits!$E:$E)*('Daily Report'!EK$2=Deposits!$F:$F),0)),"")</f>
        <v/>
      </c>
      <c r="EN36" s="20" t="str">
        <f>IFERROR(SUMIFS(#REF!,#REF!,$C36,#REF!,EK$2),"0")</f>
        <v>0</v>
      </c>
      <c r="EO36" s="20" t="str">
        <f>IFERROR(SUMIFS(#REF!,#REF!,$C36,#REF!,EK$2),"0")</f>
        <v>0</v>
      </c>
      <c r="EP36" s="20">
        <f t="shared" ref="EP36" si="77">EK36-EL36-EN36-EO36</f>
        <v>0</v>
      </c>
      <c r="EQ36" s="20">
        <f>SUMIF($E$3:EP$3,EP$3,$E36:EP36)</f>
        <v>352.68</v>
      </c>
      <c r="ER36" s="8"/>
      <c r="ES36" s="20">
        <f>IFERROR(SUMIFS(Due!$D:$D,Due!$C:$C,$C36,Due!$A:$A,ES$2),0)</f>
        <v>0</v>
      </c>
      <c r="ET36" s="20">
        <f t="array" ref="ET36">IFERROR(SUMIFS(Deposits!$D:$D,Deposits!$E:$E,$C36,Deposits!$F:$F,ES$2),"0")</f>
        <v>0</v>
      </c>
      <c r="EU36" s="4" t="str" cm="1">
        <f t="array" ref="EU36">IFERROR(INDEX(Deposits!$A:$A,MATCH(1,($C36=Deposits!$E:$E)*('Daily Report'!ES$2=Deposits!$F:$F),0)),"")</f>
        <v/>
      </c>
      <c r="EV36" s="20" t="str">
        <f>IFERROR(SUMIFS(#REF!,#REF!,$C36,#REF!,ES$2),"0")</f>
        <v>0</v>
      </c>
      <c r="EW36" s="20" t="str">
        <f>IFERROR(SUMIFS(#REF!,#REF!,$C36,#REF!,ES$2),"0")</f>
        <v>0</v>
      </c>
      <c r="EX36" s="20">
        <f t="shared" ref="EX36" si="78">ES36-ET36-EV36-EW36</f>
        <v>0</v>
      </c>
      <c r="EY36" s="20">
        <f>SUMIF($E$3:EX$3,EX$3,$E36:EX36)</f>
        <v>352.68</v>
      </c>
      <c r="EZ36" s="8"/>
      <c r="FA36" s="20">
        <f>IFERROR(SUMIFS(Due!$D:$D,Due!$C:$C,$C36,Due!$A:$A,FA$2),0)</f>
        <v>0</v>
      </c>
      <c r="FB36" s="20">
        <f t="array" ref="FB36">IFERROR(SUMIFS(Deposits!$D:$D,Deposits!$E:$E,$C36,Deposits!$F:$F,FA$2),"0")</f>
        <v>0</v>
      </c>
      <c r="FC36" s="4" t="str" cm="1">
        <f t="array" ref="FC36">IFERROR(INDEX(Deposits!$A:$A,MATCH(1,($C36=Deposits!$E:$E)*('Daily Report'!FA$2=Deposits!$F:$F),0)),"")</f>
        <v/>
      </c>
      <c r="FD36" s="20" t="str">
        <f>IFERROR(SUMIFS(#REF!,#REF!,$C36,#REF!,FA$2),"0")</f>
        <v>0</v>
      </c>
      <c r="FE36" s="20" t="str">
        <f>IFERROR(SUMIFS(#REF!,#REF!,$C36,#REF!,FA$2),"0")</f>
        <v>0</v>
      </c>
      <c r="FF36" s="20">
        <f t="shared" ref="FF36" si="79">FA36-FB36-FD36-FE36</f>
        <v>0</v>
      </c>
      <c r="FG36" s="20">
        <f>SUMIF($E$3:FF$3,FF$3,$E36:FF36)</f>
        <v>352.68</v>
      </c>
      <c r="FH36" s="8"/>
      <c r="FI36" s="20">
        <f>IFERROR(SUMIFS(Due!$D:$D,Due!$C:$C,$C36,Due!$A:$A,FI$2),0)</f>
        <v>0</v>
      </c>
      <c r="FJ36" s="20">
        <f t="array" ref="FJ36">IFERROR(SUMIFS(Deposits!$D:$D,Deposits!$E:$E,$C36,Deposits!$F:$F,FI$2),"0")</f>
        <v>0</v>
      </c>
      <c r="FK36" s="4" t="str" cm="1">
        <f t="array" ref="FK36">IFERROR(INDEX(Deposits!$A:$A,MATCH(1,($C36=Deposits!$E:$E)*('Daily Report'!FI$2=Deposits!$F:$F),0)),"")</f>
        <v/>
      </c>
      <c r="FL36" s="20" t="str">
        <f>IFERROR(SUMIFS(#REF!,#REF!,$C36,#REF!,FI$2),"0")</f>
        <v>0</v>
      </c>
      <c r="FM36" s="20" t="str">
        <f>IFERROR(SUMIFS(#REF!,#REF!,$C36,#REF!,FI$2),"0")</f>
        <v>0</v>
      </c>
      <c r="FN36" s="20">
        <f t="shared" ref="FN36" si="80">FI36-FJ36-FL36-FM36</f>
        <v>0</v>
      </c>
      <c r="FO36" s="20">
        <f>SUMIF($E$3:FN$3,FN$3,$E36:FN36)</f>
        <v>352.68</v>
      </c>
      <c r="FP36" s="8"/>
      <c r="FQ36" s="20">
        <f>IFERROR(SUMIFS(Due!$D:$D,Due!$C:$C,$C36,Due!$A:$A,FQ$2),0)</f>
        <v>0</v>
      </c>
      <c r="FR36" s="20">
        <f t="array" ref="FR36">IFERROR(SUMIFS(Deposits!$D:$D,Deposits!$E:$E,$C36,Deposits!$F:$F,FQ$2),"0")</f>
        <v>0</v>
      </c>
      <c r="FS36" s="4" t="str" cm="1">
        <f t="array" ref="FS36">IFERROR(INDEX(Deposits!$A:$A,MATCH(1,($C36=Deposits!$E:$E)*('Daily Report'!FQ$2=Deposits!$F:$F),0)),"")</f>
        <v/>
      </c>
      <c r="FT36" s="20" t="str">
        <f>IFERROR(SUMIFS(#REF!,#REF!,$C36,#REF!,FQ$2),"0")</f>
        <v>0</v>
      </c>
      <c r="FU36" s="20" t="str">
        <f>IFERROR(SUMIFS(#REF!,#REF!,$C36,#REF!,FQ$2),"0")</f>
        <v>0</v>
      </c>
      <c r="FV36" s="20">
        <f t="shared" ref="FV36" si="81">FQ36-FR36-FT36-FU36</f>
        <v>0</v>
      </c>
      <c r="FW36" s="20">
        <f>SUMIF($E$3:FV$3,FV$3,$E36:FV36)</f>
        <v>352.68</v>
      </c>
      <c r="FX36" s="8"/>
      <c r="FY36" s="20">
        <f>IFERROR(SUMIFS(Due!$D:$D,Due!$C:$C,$C36,Due!$A:$A,FY$2),0)</f>
        <v>0</v>
      </c>
      <c r="FZ36" s="20">
        <f t="array" ref="FZ36">IFERROR(SUMIFS(Deposits!$D:$D,Deposits!$E:$E,$C36,Deposits!$F:$F,FY$2),"0")</f>
        <v>0</v>
      </c>
      <c r="GA36" s="4" t="str" cm="1">
        <f t="array" ref="GA36">IFERROR(INDEX(Deposits!$A:$A,MATCH(1,($C36=Deposits!$E:$E)*('Daily Report'!FY$2=Deposits!$F:$F),0)),"")</f>
        <v/>
      </c>
      <c r="GB36" s="20" t="str">
        <f>IFERROR(SUMIFS(#REF!,#REF!,$C36,#REF!,FY$2),"0")</f>
        <v>0</v>
      </c>
      <c r="GC36" s="20" t="str">
        <f>IFERROR(SUMIFS(#REF!,#REF!,$C36,#REF!,FY$2),"0")</f>
        <v>0</v>
      </c>
      <c r="GD36" s="20">
        <f t="shared" ref="GD36" si="82">FY36-FZ36-GB36-GC36</f>
        <v>0</v>
      </c>
      <c r="GE36" s="20">
        <f>SUMIF($E$3:GD$3,GD$3,$E36:GD36)</f>
        <v>352.68</v>
      </c>
      <c r="GF36" s="8"/>
      <c r="GG36" s="20">
        <f>IFERROR(SUMIFS(Due!$D:$D,Due!$C:$C,$C36,Due!$A:$A,GG$2),0)</f>
        <v>0</v>
      </c>
      <c r="GH36" s="20">
        <f t="array" ref="GH36">IFERROR(SUMIFS(Deposits!$D:$D,Deposits!$E:$E,$C36,Deposits!$F:$F,GG$2),"0")</f>
        <v>0</v>
      </c>
      <c r="GI36" s="4" t="str" cm="1">
        <f t="array" ref="GI36">IFERROR(INDEX(Deposits!$A:$A,MATCH(1,($C36=Deposits!$E:$E)*('Daily Report'!GG$2=Deposits!$F:$F),0)),"")</f>
        <v/>
      </c>
      <c r="GJ36" s="20" t="str">
        <f>IFERROR(SUMIFS(#REF!,#REF!,$C36,#REF!,GG$2),"0")</f>
        <v>0</v>
      </c>
      <c r="GK36" s="20" t="str">
        <f>IFERROR(SUMIFS(#REF!,#REF!,$C36,#REF!,GG$2),"0")</f>
        <v>0</v>
      </c>
      <c r="GL36" s="20">
        <f t="shared" ref="GL36" si="83">GG36-GH36-GJ36-GK36</f>
        <v>0</v>
      </c>
      <c r="GM36" s="20">
        <f>SUMIF($E$3:GL$3,GL$3,$E36:GL36)</f>
        <v>352.68</v>
      </c>
      <c r="GN36" s="8"/>
      <c r="GO36" s="20">
        <f>IFERROR(SUMIFS(Due!$D:$D,Due!$C:$C,$C36,Due!$A:$A,GO$2),0)</f>
        <v>0</v>
      </c>
      <c r="GP36" s="20">
        <f t="array" ref="GP36">IFERROR(SUMIFS(Deposits!$D:$D,Deposits!$E:$E,$C36,Deposits!$F:$F,GO$2),"0")</f>
        <v>0</v>
      </c>
      <c r="GQ36" s="4" t="str" cm="1">
        <f t="array" ref="GQ36">IFERROR(INDEX(Deposits!$A:$A,MATCH(1,($C36=Deposits!$E:$E)*('Daily Report'!GO$2=Deposits!$F:$F),0)),"")</f>
        <v/>
      </c>
      <c r="GR36" s="20" t="str">
        <f>IFERROR(SUMIFS(#REF!,#REF!,$C36,#REF!,GO$2),"0")</f>
        <v>0</v>
      </c>
      <c r="GS36" s="20" t="str">
        <f>IFERROR(SUMIFS(#REF!,#REF!,$C36,#REF!,GO$2),"0")</f>
        <v>0</v>
      </c>
      <c r="GT36" s="20">
        <f t="shared" ref="GT36" si="84">GO36-GP36-GR36-GS36</f>
        <v>0</v>
      </c>
      <c r="GU36" s="20">
        <f>SUMIF($E$3:GT$3,GT$3,$E36:GT36)</f>
        <v>352.68</v>
      </c>
      <c r="GV36" s="8"/>
      <c r="GW36" s="20">
        <f>IFERROR(SUMIFS(Due!$D:$D,Due!$C:$C,$C36,Due!$A:$A,GW$2),0)</f>
        <v>0</v>
      </c>
      <c r="GX36" s="20">
        <f t="array" ref="GX36">IFERROR(SUMIFS(Deposits!$D:$D,Deposits!$E:$E,$C36,Deposits!$F:$F,GW$2),"0")</f>
        <v>0</v>
      </c>
      <c r="GY36" s="4" t="str" cm="1">
        <f t="array" ref="GY36">IFERROR(INDEX(Deposits!$A:$A,MATCH(1,($C36=Deposits!$E:$E)*('Daily Report'!GW$2=Deposits!$F:$F),0)),"")</f>
        <v/>
      </c>
      <c r="GZ36" s="20" t="str">
        <f>IFERROR(SUMIFS(#REF!,#REF!,$C36,#REF!,GW$2),"0")</f>
        <v>0</v>
      </c>
      <c r="HA36" s="20" t="str">
        <f>IFERROR(SUMIFS(#REF!,#REF!,$C36,#REF!,GW$2),"0")</f>
        <v>0</v>
      </c>
      <c r="HB36" s="20">
        <f t="shared" ref="HB36" si="85">GW36-GX36-GZ36-HA36</f>
        <v>0</v>
      </c>
      <c r="HC36" s="20">
        <f>SUMIF($E$3:HB$3,HB$3,$E36:HB36)</f>
        <v>352.68</v>
      </c>
      <c r="HD36" s="8"/>
      <c r="HE36" s="20">
        <f>IFERROR(SUMIFS(Due!$D:$D,Due!$C:$C,$C36,Due!$A:$A,HE$2),0)</f>
        <v>0</v>
      </c>
      <c r="HF36" s="20">
        <f t="array" ref="HF36">IFERROR(SUMIFS(Deposits!$D:$D,Deposits!$E:$E,$C36,Deposits!$F:$F,HE$2),"0")</f>
        <v>0</v>
      </c>
      <c r="HG36" s="4" t="str" cm="1">
        <f t="array" ref="HG36">IFERROR(INDEX(Deposits!$A:$A,MATCH(1,($C36=Deposits!$E:$E)*('Daily Report'!HE$2=Deposits!$F:$F),0)),"")</f>
        <v/>
      </c>
      <c r="HH36" s="20" t="str">
        <f>IFERROR(SUMIFS(#REF!,#REF!,$C36,#REF!,HE$2),"0")</f>
        <v>0</v>
      </c>
      <c r="HI36" s="20" t="str">
        <f>IFERROR(SUMIFS(#REF!,#REF!,$C36,#REF!,HE$2),"0")</f>
        <v>0</v>
      </c>
      <c r="HJ36" s="20">
        <f t="shared" ref="HJ36" si="86">HE36-HF36-HH36-HI36</f>
        <v>0</v>
      </c>
      <c r="HK36" s="20">
        <f>SUMIF($E$3:HJ$3,HJ$3,$E36:HJ36)</f>
        <v>352.68</v>
      </c>
      <c r="HL36" s="8"/>
      <c r="HM36" s="20">
        <f>IFERROR(SUMIFS(Due!$D:$D,Due!$C:$C,$C36,Due!$A:$A,HM$2),0)</f>
        <v>0</v>
      </c>
      <c r="HN36" s="20">
        <f t="array" ref="HN36">IFERROR(SUMIFS(Deposits!$D:$D,Deposits!$E:$E,$C36,Deposits!$F:$F,HM$2),"0")</f>
        <v>0</v>
      </c>
      <c r="HO36" s="4" t="str" cm="1">
        <f t="array" ref="HO36">IFERROR(INDEX(Deposits!$A:$A,MATCH(1,($C36=Deposits!$E:$E)*('Daily Report'!HM$2=Deposits!$F:$F),0)),"")</f>
        <v/>
      </c>
      <c r="HP36" s="20" t="str">
        <f>IFERROR(SUMIFS(#REF!,#REF!,$C36,#REF!,HM$2),"0")</f>
        <v>0</v>
      </c>
      <c r="HQ36" s="20" t="str">
        <f>IFERROR(SUMIFS(#REF!,#REF!,$C36,#REF!,HM$2),"0")</f>
        <v>0</v>
      </c>
      <c r="HR36" s="20">
        <f t="shared" ref="HR36" si="87">HM36-HN36-HP36-HQ36</f>
        <v>0</v>
      </c>
      <c r="HS36" s="20">
        <f>SUMIF($E$3:HR$3,HR$3,$E36:HR36)</f>
        <v>352.68</v>
      </c>
      <c r="HT36" s="8"/>
      <c r="HU36" s="20">
        <f>IFERROR(SUMIFS(Due!$D:$D,Due!$C:$C,$C36,Due!$A:$A,HU$2),0)</f>
        <v>0</v>
      </c>
      <c r="HV36" s="20">
        <f t="array" ref="HV36">IFERROR(SUMIFS(Deposits!$D:$D,Deposits!$E:$E,$C36,Deposits!$F:$F,HU$2),"0")</f>
        <v>0</v>
      </c>
      <c r="HW36" s="4" t="str" cm="1">
        <f t="array" ref="HW36">IFERROR(INDEX(Deposits!$A:$A,MATCH(1,($C36=Deposits!$E:$E)*('Daily Report'!HU$2=Deposits!$F:$F),0)),"")</f>
        <v/>
      </c>
      <c r="HX36" s="20" t="str">
        <f>IFERROR(SUMIFS(#REF!,#REF!,$C36,#REF!,HU$2),"0")</f>
        <v>0</v>
      </c>
      <c r="HY36" s="20" t="str">
        <f>IFERROR(SUMIFS(#REF!,#REF!,$C36,#REF!,HU$2),"0")</f>
        <v>0</v>
      </c>
      <c r="HZ36" s="20">
        <f>HU36-HV36-HX36-HY36</f>
        <v>0</v>
      </c>
      <c r="IA36" s="20">
        <f>SUMIF($E$3:HZ$3,HZ$3,$E36:HZ36)</f>
        <v>352.68</v>
      </c>
      <c r="IB36" s="8"/>
      <c r="IC36" s="20">
        <f>IFERROR(SUMIFS(Due!$D:$D,Due!$C:$C,$C36,Due!$A:$A,IC$2),0)</f>
        <v>0</v>
      </c>
      <c r="ID36" s="20">
        <f t="array" ref="ID36">IFERROR(SUMIFS(Deposits!$D:$D,Deposits!$E:$E,$C36,Deposits!$F:$F,IC$2),"0")</f>
        <v>0</v>
      </c>
      <c r="IE36" s="4" t="str" cm="1">
        <f t="array" ref="IE36">IFERROR(INDEX(Deposits!$A:$A,MATCH(1,($C36=Deposits!$E:$E)*('Daily Report'!IC$2=Deposits!$F:$F),0)),"")</f>
        <v/>
      </c>
      <c r="IF36" s="20" t="str">
        <f>IFERROR(SUMIFS(#REF!,#REF!,$C36,#REF!,IC$2),"0")</f>
        <v>0</v>
      </c>
      <c r="IG36" s="20" t="str">
        <f>IFERROR(SUMIFS(#REF!,#REF!,$C36,#REF!,IC$2),"0")</f>
        <v>0</v>
      </c>
      <c r="IH36" s="20">
        <f>IC36-ID36-IF36-IG36</f>
        <v>0</v>
      </c>
      <c r="II36" s="20">
        <f>SUMIF($E$3:IH$3,IH$3,$E36:IH36)</f>
        <v>352.68</v>
      </c>
      <c r="IJ36" s="8"/>
      <c r="IK36" s="20">
        <f>IFERROR(SUMIFS(Due!$D:$D,Due!$C:$C,$C36,Due!$A:$A,IK$2),0)</f>
        <v>0</v>
      </c>
      <c r="IL36" s="20">
        <f t="array" ref="IL36">IFERROR(SUMIFS(Deposits!$D:$D,Deposits!$E:$E,$C36,Deposits!$F:$F,IK$2),"0")</f>
        <v>0</v>
      </c>
      <c r="IM36" s="4" t="str" cm="1">
        <f t="array" ref="IM36">IFERROR(INDEX(Deposits!$A:$A,MATCH(1,($C36=Deposits!$E:$E)*('Daily Report'!IK$2=Deposits!$F:$F),0)),"")</f>
        <v/>
      </c>
      <c r="IN36" s="20" t="str">
        <f>IFERROR(SUMIFS(#REF!,#REF!,$C36,#REF!,IK$2),"0")</f>
        <v>0</v>
      </c>
      <c r="IO36" s="20" t="str">
        <f>IFERROR(SUMIFS(#REF!,#REF!,$C36,#REF!,IK$2),"0")</f>
        <v>0</v>
      </c>
      <c r="IP36" s="20">
        <f>IK36-IL36-IN36-IO36</f>
        <v>0</v>
      </c>
      <c r="IQ36" s="20">
        <f>SUMIF($E$3:IP$3,IP$3,$E36:IP36)</f>
        <v>352.68</v>
      </c>
    </row>
    <row r="37" spans="1:251" ht="15.75" customHeight="1" x14ac:dyDescent="0.3">
      <c r="A37" s="2">
        <v>34</v>
      </c>
      <c r="B37" s="38">
        <v>41487</v>
      </c>
      <c r="C37" s="38">
        <v>41487</v>
      </c>
      <c r="D37" s="8"/>
      <c r="E37" s="20">
        <f>IFERROR(SUMIFS(Due!$D:$D,Due!$C:$C,$C37,Due!$A:$A,E$2),0)</f>
        <v>0</v>
      </c>
      <c r="F37" s="20">
        <f>IFERROR(SUMIFS(Deposits!$D:$D,Deposits!$E:$E,$C37,Deposits!$F:$F,E$2),"0")</f>
        <v>0</v>
      </c>
      <c r="G37" s="4" t="str" cm="1">
        <f t="array" ref="G37">IFERROR(INDEX(Deposits!$A:$A,MATCH(1,($C37=Deposits!$E:$E)*('Daily Report'!E$2=Deposits!$F:$F),0)),"")</f>
        <v/>
      </c>
      <c r="H37" s="20" t="str">
        <f>IFERROR(SUMIFS(#REF!,#REF!,$C37,#REF!,E$2),"0")</f>
        <v>0</v>
      </c>
      <c r="I37" s="20" t="str">
        <f>IFERROR(SUMIFS(#REF!,#REF!,$C37,#REF!,E$2),"0")</f>
        <v>0</v>
      </c>
      <c r="J37" s="20">
        <f t="shared" ref="J37" si="88">E37-F37-H37-I37</f>
        <v>0</v>
      </c>
      <c r="K37" s="20">
        <f t="shared" ref="K37" si="89">J37</f>
        <v>0</v>
      </c>
      <c r="L37" s="8"/>
      <c r="M37" s="20">
        <f>IFERROR(SUMIFS(Due!$D:$D,Due!$C:$C,$C37,Due!$A:$A,M$2),0)</f>
        <v>0</v>
      </c>
      <c r="N37" s="20">
        <f t="array" ref="N37">IFERROR(SUMIFS(Deposits!$D:$D,Deposits!$E:$E,$C37,Deposits!$F:$F,M$2),"0")</f>
        <v>0</v>
      </c>
      <c r="O37" s="4" t="str" cm="1">
        <f t="array" ref="O37">IFERROR(INDEX(Deposits!$A:$A,MATCH(1,($C37=Deposits!$E:$E)*('Daily Report'!M$2=Deposits!$F:$F),0)),"")</f>
        <v/>
      </c>
      <c r="P37" s="20" t="str">
        <f>IFERROR(SUMIFS(#REF!,#REF!,$C37,#REF!,M$2),"0")</f>
        <v>0</v>
      </c>
      <c r="Q37" s="20" t="str">
        <f>IFERROR(SUMIFS(#REF!,#REF!,$C37,#REF!,M$2),"0")</f>
        <v>0</v>
      </c>
      <c r="R37" s="20">
        <f t="shared" ref="R37" si="90">M37-N37-P37-Q37</f>
        <v>0</v>
      </c>
      <c r="S37" s="20">
        <f>SUMIF($E$3:R$3,R$3,$E37:R37)</f>
        <v>0</v>
      </c>
      <c r="T37" s="8"/>
      <c r="U37" s="20">
        <f>IFERROR(SUMIFS(Due!$D:$D,Due!$C:$C,$C37,Due!$A:$A,U$2),0)</f>
        <v>0</v>
      </c>
      <c r="V37" s="20">
        <f t="array" ref="V37">IFERROR(SUMIFS(Deposits!$D:$D,Deposits!$E:$E,$C37,Deposits!$F:$F,U$2),"0")</f>
        <v>0</v>
      </c>
      <c r="W37" s="4" t="str" cm="1">
        <f t="array" ref="W37">IFERROR(INDEX(Deposits!$A:$A,MATCH(1,($C37=Deposits!$E:$E)*('Daily Report'!U$2=Deposits!$F:$F),0)),"")</f>
        <v/>
      </c>
      <c r="X37" s="20" t="str">
        <f>IFERROR(SUMIFS(#REF!,#REF!,$C37,#REF!,U$2),"0")</f>
        <v>0</v>
      </c>
      <c r="Y37" s="20" t="str">
        <f>IFERROR(SUMIFS(#REF!,#REF!,$C37,#REF!,U$2),"0")</f>
        <v>0</v>
      </c>
      <c r="Z37" s="20">
        <f t="shared" ref="Z37" si="91">U37-V37-X37-Y37</f>
        <v>0</v>
      </c>
      <c r="AA37" s="20">
        <f>SUMIF($E$3:Z$3,Z$3,$E37:Z37)</f>
        <v>0</v>
      </c>
      <c r="AB37" s="8"/>
      <c r="AC37" s="20">
        <f>IFERROR(SUMIFS(Due!$D:$D,Due!$C:$C,$C37,Due!$A:$A,AC$2),0)</f>
        <v>0</v>
      </c>
      <c r="AD37" s="20">
        <f t="array" ref="AD37">IFERROR(SUMIFS(Deposits!$D:$D,Deposits!$E:$E,$C37,Deposits!$F:$F,AC$2),"0")</f>
        <v>0</v>
      </c>
      <c r="AE37" s="4" t="str" cm="1">
        <f t="array" ref="AE37">IFERROR(INDEX(Deposits!$A:$A,MATCH(1,($C37=Deposits!$E:$E)*('Daily Report'!AC$2=Deposits!$F:$F),0)),"")</f>
        <v/>
      </c>
      <c r="AF37" s="20" t="str">
        <f>IFERROR(SUMIFS(#REF!,#REF!,$C37,#REF!,AC$2),"0")</f>
        <v>0</v>
      </c>
      <c r="AG37" s="20" t="str">
        <f>IFERROR(SUMIFS(#REF!,#REF!,$C37,#REF!,AC$2),"0")</f>
        <v>0</v>
      </c>
      <c r="AH37" s="20">
        <f t="shared" ref="AH37" si="92">AC37-AD37-AF37-AG37</f>
        <v>0</v>
      </c>
      <c r="AI37" s="20">
        <f>SUMIF($E$3:AH$3,AH$3,$E37:AH37)</f>
        <v>0</v>
      </c>
      <c r="AJ37" s="8"/>
      <c r="AK37" s="20">
        <f>IFERROR(SUMIFS(Due!$D:$D,Due!$C:$C,$C37,Due!$A:$A,AK$2),0)</f>
        <v>0</v>
      </c>
      <c r="AL37" s="20">
        <f t="array" ref="AL37">IFERROR(SUMIFS(Deposits!$D:$D,Deposits!$E:$E,$C37,Deposits!$F:$F,AK$2),"0")</f>
        <v>0</v>
      </c>
      <c r="AM37" s="4" t="str" cm="1">
        <f t="array" ref="AM37">IFERROR(INDEX(Deposits!$A:$A,MATCH(1,($C37=Deposits!$E:$E)*('Daily Report'!AK$2=Deposits!$F:$F),0)),"")</f>
        <v/>
      </c>
      <c r="AN37" s="20" t="str">
        <f>IFERROR(SUMIFS(#REF!,#REF!,$C37,#REF!,AK$2),"0")</f>
        <v>0</v>
      </c>
      <c r="AO37" s="20" t="str">
        <f>IFERROR(SUMIFS(#REF!,#REF!,$C37,#REF!,AK$2),"0")</f>
        <v>0</v>
      </c>
      <c r="AP37" s="20">
        <f t="shared" ref="AP37" si="93">AK37-AL37-AN37-AO37</f>
        <v>0</v>
      </c>
      <c r="AQ37" s="20">
        <f>SUMIF($E$3:AP$3,AP$3,$E37:AP37)</f>
        <v>0</v>
      </c>
      <c r="AR37" s="8"/>
      <c r="AS37" s="20">
        <f>IFERROR(SUMIFS(Due!$D:$D,Due!$C:$C,$C37,Due!$A:$A,AS$2),0)</f>
        <v>0</v>
      </c>
      <c r="AT37" s="20">
        <f t="array" ref="AT37">IFERROR(SUMIFS(Deposits!$D:$D,Deposits!$E:$E,$C37,Deposits!$F:$F,AS$2),"0")</f>
        <v>0</v>
      </c>
      <c r="AU37" s="4" t="str" cm="1">
        <f t="array" ref="AU37">IFERROR(INDEX(Deposits!$A:$A,MATCH(1,($C37=Deposits!$E:$E)*('Daily Report'!AS$2=Deposits!$F:$F),0)),"")</f>
        <v/>
      </c>
      <c r="AV37" s="20" t="str">
        <f>IFERROR(SUMIFS(#REF!,#REF!,$C37,#REF!,AS$2),"0")</f>
        <v>0</v>
      </c>
      <c r="AW37" s="20" t="str">
        <f>IFERROR(SUMIFS(#REF!,#REF!,$C37,#REF!,AS$2),"0")</f>
        <v>0</v>
      </c>
      <c r="AX37" s="20">
        <f t="shared" ref="AX37" si="94">AS37-AT37-AV37-AW37</f>
        <v>0</v>
      </c>
      <c r="AY37" s="20">
        <f>SUMIF($E$3:AX$3,AX$3,$E37:AX37)</f>
        <v>0</v>
      </c>
      <c r="AZ37" s="8"/>
      <c r="BA37" s="20">
        <f>IFERROR(SUMIFS(Due!$D:$D,Due!$C:$C,$C37,Due!$A:$A,BA$2),0)</f>
        <v>0</v>
      </c>
      <c r="BB37" s="20">
        <f t="array" ref="BB37">IFERROR(SUMIFS(Deposits!$D:$D,Deposits!$E:$E,$C37,Deposits!$F:$F,BA$2),"0")</f>
        <v>0</v>
      </c>
      <c r="BC37" s="4" t="str" cm="1">
        <f t="array" ref="BC37">IFERROR(INDEX(Deposits!$A:$A,MATCH(1,($C37=Deposits!$E:$E)*('Daily Report'!BA$2=Deposits!$F:$F),0)),"")</f>
        <v/>
      </c>
      <c r="BD37" s="20" t="str">
        <f>IFERROR(SUMIFS(#REF!,#REF!,$C37,#REF!,BA$2),"0")</f>
        <v>0</v>
      </c>
      <c r="BE37" s="20" t="str">
        <f>IFERROR(SUMIFS(#REF!,#REF!,$C37,#REF!,BA$2),"0")</f>
        <v>0</v>
      </c>
      <c r="BF37" s="20">
        <f t="shared" ref="BF37" si="95">BA37-BB37-BD37-BE37</f>
        <v>0</v>
      </c>
      <c r="BG37" s="20">
        <f>SUMIF($E$3:BF$3,BF$3,$E37:BF37)</f>
        <v>0</v>
      </c>
      <c r="BH37" s="8"/>
      <c r="BI37" s="20">
        <f>IFERROR(SUMIFS(Due!$D:$D,Due!$C:$C,$C37,Due!$A:$A,BI$2),0)</f>
        <v>0</v>
      </c>
      <c r="BJ37" s="20">
        <f t="array" ref="BJ37">IFERROR(SUMIFS(Deposits!$D:$D,Deposits!$E:$E,$C37,Deposits!$F:$F,BI$2),"0")</f>
        <v>0</v>
      </c>
      <c r="BK37" s="4" t="str" cm="1">
        <f t="array" ref="BK37">IFERROR(INDEX(Deposits!$A:$A,MATCH(1,($C37=Deposits!$E:$E)*('Daily Report'!BI$2=Deposits!$F:$F),0)),"")</f>
        <v/>
      </c>
      <c r="BL37" s="20" t="str">
        <f>IFERROR(SUMIFS(#REF!,#REF!,$C37,#REF!,BI$2),"0")</f>
        <v>0</v>
      </c>
      <c r="BM37" s="20" t="str">
        <f>IFERROR(SUMIFS(#REF!,#REF!,$C37,#REF!,BI$2),"0")</f>
        <v>0</v>
      </c>
      <c r="BN37" s="20">
        <f t="shared" ref="BN37" si="96">BI37-BJ37-BL37-BM37</f>
        <v>0</v>
      </c>
      <c r="BO37" s="20">
        <f>SUMIF($E$3:BN$3,BN$3,$E37:BN37)</f>
        <v>0</v>
      </c>
      <c r="BP37" s="8"/>
      <c r="BQ37" s="20">
        <f>IFERROR(SUMIFS(Due!$D:$D,Due!$C:$C,$C37,Due!$A:$A,BQ$2),0)</f>
        <v>0</v>
      </c>
      <c r="BR37" s="20">
        <f t="array" ref="BR37">IFERROR(SUMIFS(Deposits!$D:$D,Deposits!$E:$E,$C37,Deposits!$F:$F,BQ$2),"0")</f>
        <v>0</v>
      </c>
      <c r="BS37" s="4" t="str" cm="1">
        <f t="array" ref="BS37">IFERROR(INDEX(Deposits!$A:$A,MATCH(1,($C37=Deposits!$E:$E)*('Daily Report'!BQ$2=Deposits!$F:$F),0)),"")</f>
        <v/>
      </c>
      <c r="BT37" s="20" t="str">
        <f>IFERROR(SUMIFS(#REF!,#REF!,$C37,#REF!,BQ$2),"0")</f>
        <v>0</v>
      </c>
      <c r="BU37" s="20" t="str">
        <f>IFERROR(SUMIFS(#REF!,#REF!,$C37,#REF!,BQ$2),"0")</f>
        <v>0</v>
      </c>
      <c r="BV37" s="20">
        <f t="shared" ref="BV37" si="97">BQ37-BR37-BT37-BU37</f>
        <v>0</v>
      </c>
      <c r="BW37" s="20">
        <f>SUMIF($E$3:BV$3,BV$3,$E37:BV37)</f>
        <v>0</v>
      </c>
      <c r="BX37" s="8"/>
      <c r="BY37" s="20">
        <f>IFERROR(SUMIFS(Due!$D:$D,Due!$C:$C,$C37,Due!$A:$A,BY$2),0)</f>
        <v>401.47</v>
      </c>
      <c r="BZ37" s="20">
        <f t="array" ref="BZ37">IFERROR(SUMIFS(Deposits!$D:$D,Deposits!$E:$E,$C37,Deposits!$F:$F,BY$2),"0")</f>
        <v>0</v>
      </c>
      <c r="CA37" s="4" t="str" cm="1">
        <f t="array" ref="CA37">IFERROR(INDEX(Deposits!$A:$A,MATCH(1,($C37=Deposits!$E:$E)*('Daily Report'!BY$2=Deposits!$F:$F),0)),"")</f>
        <v/>
      </c>
      <c r="CB37" s="20" t="str">
        <f>IFERROR(SUMIFS(#REF!,#REF!,$C37,#REF!,BY$2),"0")</f>
        <v>0</v>
      </c>
      <c r="CC37" s="20" t="str">
        <f>IFERROR(SUMIFS(#REF!,#REF!,$C37,#REF!,BY$2),"0")</f>
        <v>0</v>
      </c>
      <c r="CD37" s="20">
        <f t="shared" ref="CD37" si="98">BY37-BZ37-CB37-CC37</f>
        <v>401.47</v>
      </c>
      <c r="CE37" s="20">
        <f>SUMIF($E$3:CD$3,CD$3,$E37:CD37)</f>
        <v>401.47</v>
      </c>
      <c r="CF37" s="8"/>
      <c r="CG37" s="20">
        <f>IFERROR(SUMIFS(Due!$D:$D,Due!$C:$C,$C37,Due!$A:$A,CG$2),0)</f>
        <v>0</v>
      </c>
      <c r="CH37" s="20">
        <f t="array" ref="CH37">IFERROR(SUMIFS(Deposits!$D:$D,Deposits!$E:$E,$C37,Deposits!$F:$F,CG$2),"0")</f>
        <v>0</v>
      </c>
      <c r="CI37" s="4" t="str" cm="1">
        <f t="array" ref="CI37">IFERROR(INDEX(Deposits!$A:$A,MATCH(1,($C37=Deposits!$E:$E)*('Daily Report'!CG$2=Deposits!$F:$F),0)),"")</f>
        <v/>
      </c>
      <c r="CJ37" s="20" t="str">
        <f>IFERROR(SUMIFS(#REF!,#REF!,$C37,#REF!,CG$2),"0")</f>
        <v>0</v>
      </c>
      <c r="CK37" s="20" t="str">
        <f>IFERROR(SUMIFS(#REF!,#REF!,$C37,#REF!,CG$2),"0")</f>
        <v>0</v>
      </c>
      <c r="CL37" s="20">
        <f t="shared" ref="CL37" si="99">CG37-CH37-CJ37-CK37</f>
        <v>0</v>
      </c>
      <c r="CM37" s="20">
        <f>SUMIF($E$3:CL$3,CL$3,$E37:CL37)</f>
        <v>401.47</v>
      </c>
      <c r="CN37" s="8"/>
      <c r="CO37" s="20">
        <f>IFERROR(SUMIFS(Due!$D:$D,Due!$C:$C,$C37,Due!$A:$A,CO$2),0)</f>
        <v>0</v>
      </c>
      <c r="CP37" s="20">
        <f t="array" ref="CP37">IFERROR(SUMIFS(Deposits!$D:$D,Deposits!$E:$E,$C37,Deposits!$F:$F,CO$2),"0")</f>
        <v>0</v>
      </c>
      <c r="CQ37" s="4" t="str" cm="1">
        <f t="array" ref="CQ37">IFERROR(INDEX(Deposits!$A:$A,MATCH(1,($C37=Deposits!$E:$E)*('Daily Report'!CO$2=Deposits!$F:$F),0)),"")</f>
        <v/>
      </c>
      <c r="CR37" s="20" t="str">
        <f>IFERROR(SUMIFS(#REF!,#REF!,$C37,#REF!,CO$2),"0")</f>
        <v>0</v>
      </c>
      <c r="CS37" s="20" t="str">
        <f>IFERROR(SUMIFS(#REF!,#REF!,$C37,#REF!,CO$2),"0")</f>
        <v>0</v>
      </c>
      <c r="CT37" s="20">
        <f t="shared" ref="CT37" si="100">CO37-CP37-CR37-CS37</f>
        <v>0</v>
      </c>
      <c r="CU37" s="20">
        <f>SUMIF($E$3:CT$3,CT$3,$E37:CT37)</f>
        <v>401.47</v>
      </c>
      <c r="CV37" s="8"/>
      <c r="CW37" s="20">
        <f>IFERROR(SUMIFS(Due!$D:$D,Due!$C:$C,$C37,Due!$A:$A,CW$2),0)</f>
        <v>0</v>
      </c>
      <c r="CX37" s="20">
        <f t="array" ref="CX37">IFERROR(SUMIFS(Deposits!$D:$D,Deposits!$E:$E,$C37,Deposits!$F:$F,CW$2),"0")</f>
        <v>0</v>
      </c>
      <c r="CY37" s="4" t="str" cm="1">
        <f t="array" ref="CY37">IFERROR(INDEX(Deposits!$A:$A,MATCH(1,($C37=Deposits!$E:$E)*('Daily Report'!CW$2=Deposits!$F:$F),0)),"")</f>
        <v/>
      </c>
      <c r="CZ37" s="20" t="str">
        <f>IFERROR(SUMIFS(#REF!,#REF!,$C37,#REF!,CW$2),"0")</f>
        <v>0</v>
      </c>
      <c r="DA37" s="20" t="str">
        <f>IFERROR(SUMIFS(#REF!,#REF!,$C37,#REF!,CW$2),"0")</f>
        <v>0</v>
      </c>
      <c r="DB37" s="20">
        <f t="shared" ref="DB37" si="101">CW37-CX37-CZ37-DA37</f>
        <v>0</v>
      </c>
      <c r="DC37" s="20">
        <f>SUMIF($E$3:DB$3,DB$3,$E37:DB37)</f>
        <v>401.47</v>
      </c>
      <c r="DD37" s="8"/>
      <c r="DE37" s="20">
        <f>IFERROR(SUMIFS(Due!$D:$D,Due!$C:$C,$C37,Due!$A:$A,DE$2),0)</f>
        <v>0</v>
      </c>
      <c r="DF37" s="20">
        <f t="array" ref="DF37">IFERROR(SUMIFS(Deposits!$D:$D,Deposits!$E:$E,$C37,Deposits!$F:$F,DE$2),"0")</f>
        <v>0</v>
      </c>
      <c r="DG37" s="4" t="str" cm="1">
        <f t="array" ref="DG37">IFERROR(INDEX(Deposits!$A:$A,MATCH(1,($C37=Deposits!$E:$E)*('Daily Report'!DE$2=Deposits!$F:$F),0)),"")</f>
        <v/>
      </c>
      <c r="DH37" s="20" t="str">
        <f>IFERROR(SUMIFS(#REF!,#REF!,$C37,#REF!,DE$2),"0")</f>
        <v>0</v>
      </c>
      <c r="DI37" s="20" t="str">
        <f>IFERROR(SUMIFS(#REF!,#REF!,$C37,#REF!,DE$2),"0")</f>
        <v>0</v>
      </c>
      <c r="DJ37" s="20">
        <f t="shared" ref="DJ37" si="102">DE37-DF37-DH37-DI37</f>
        <v>0</v>
      </c>
      <c r="DK37" s="20">
        <f>SUMIF($E$3:DJ$3,DJ$3,$E37:DJ37)</f>
        <v>401.47</v>
      </c>
      <c r="DL37" s="8"/>
      <c r="DM37" s="20">
        <f>IFERROR(SUMIFS(Due!$D:$D,Due!$C:$C,$C37,Due!$A:$A,DM$2),0)</f>
        <v>0</v>
      </c>
      <c r="DN37" s="20">
        <f t="array" ref="DN37">IFERROR(SUMIFS(Deposits!$D:$D,Deposits!$E:$E,$C37,Deposits!$F:$F,DM$2),"0")</f>
        <v>0</v>
      </c>
      <c r="DO37" s="4" t="str" cm="1">
        <f t="array" ref="DO37">IFERROR(INDEX(Deposits!$A:$A,MATCH(1,($C37=Deposits!$E:$E)*('Daily Report'!DM$2=Deposits!$F:$F),0)),"")</f>
        <v/>
      </c>
      <c r="DP37" s="20" t="str">
        <f>IFERROR(SUMIFS(#REF!,#REF!,$C37,#REF!,DM$2),"0")</f>
        <v>0</v>
      </c>
      <c r="DQ37" s="20" t="str">
        <f>IFERROR(SUMIFS(#REF!,#REF!,$C37,#REF!,DM$2),"0")</f>
        <v>0</v>
      </c>
      <c r="DR37" s="20">
        <f t="shared" ref="DR37" si="103">DM37-DN37-DP37-DQ37</f>
        <v>0</v>
      </c>
      <c r="DS37" s="20">
        <f>SUMIF($E$3:DR$3,DR$3,$E37:DR37)</f>
        <v>401.47</v>
      </c>
      <c r="DT37" s="8"/>
      <c r="DU37" s="20">
        <f>IFERROR(SUMIFS(Due!$D:$D,Due!$C:$C,$C37,Due!$A:$A,DU$2),0)</f>
        <v>0</v>
      </c>
      <c r="DV37" s="20">
        <f t="array" ref="DV37">IFERROR(SUMIFS(Deposits!$D:$D,Deposits!$E:$E,$C37,Deposits!$F:$F,DU$2),"0")</f>
        <v>0</v>
      </c>
      <c r="DW37" s="4" t="str" cm="1">
        <f t="array" ref="DW37">IFERROR(INDEX(Deposits!$A:$A,MATCH(1,($C37=Deposits!$E:$E)*('Daily Report'!DU$2=Deposits!$F:$F),0)),"")</f>
        <v/>
      </c>
      <c r="DX37" s="20" t="str">
        <f>IFERROR(SUMIFS(#REF!,#REF!,$C37,#REF!,DU$2),"0")</f>
        <v>0</v>
      </c>
      <c r="DY37" s="20" t="str">
        <f>IFERROR(SUMIFS(#REF!,#REF!,$C37,#REF!,DU$2),"0")</f>
        <v>0</v>
      </c>
      <c r="DZ37" s="20">
        <f t="shared" ref="DZ37" si="104">DU37-DV37-DX37-DY37</f>
        <v>0</v>
      </c>
      <c r="EA37" s="20">
        <f>SUMIF($E$3:DZ$3,DZ$3,$E37:DZ37)</f>
        <v>401.47</v>
      </c>
      <c r="EB37" s="8"/>
      <c r="EC37" s="20">
        <f>IFERROR(SUMIFS(Due!$D:$D,Due!$C:$C,$C37,Due!$A:$A,EC$2),0)</f>
        <v>0</v>
      </c>
      <c r="ED37" s="20">
        <f t="array" ref="ED37">IFERROR(SUMIFS(Deposits!$D:$D,Deposits!$E:$E,$C37,Deposits!$F:$F,EC$2),"0")</f>
        <v>0</v>
      </c>
      <c r="EE37" s="4" t="str" cm="1">
        <f t="array" ref="EE37">IFERROR(INDEX(Deposits!$A:$A,MATCH(1,($C37=Deposits!$E:$E)*('Daily Report'!EC$2=Deposits!$F:$F),0)),"")</f>
        <v/>
      </c>
      <c r="EF37" s="20" t="str">
        <f>IFERROR(SUMIFS(#REF!,#REF!,$C37,#REF!,EC$2),"0")</f>
        <v>0</v>
      </c>
      <c r="EG37" s="20" t="str">
        <f>IFERROR(SUMIFS(#REF!,#REF!,$C37,#REF!,EC$2),"0")</f>
        <v>0</v>
      </c>
      <c r="EH37" s="20">
        <f t="shared" ref="EH37" si="105">EC37-ED37-EF37-EG37</f>
        <v>0</v>
      </c>
      <c r="EI37" s="20">
        <f>SUMIF($E$3:EH$3,EH$3,$E37:EH37)</f>
        <v>401.47</v>
      </c>
      <c r="EJ37" s="8"/>
      <c r="EK37" s="20">
        <f>IFERROR(SUMIFS(Due!$D:$D,Due!$C:$C,$C37,Due!$A:$A,EK$2),0)</f>
        <v>0</v>
      </c>
      <c r="EL37" s="20">
        <f t="array" ref="EL37">IFERROR(SUMIFS(Deposits!$D:$D,Deposits!$E:$E,$C37,Deposits!$F:$F,EK$2),"0")</f>
        <v>0</v>
      </c>
      <c r="EM37" s="4" t="str" cm="1">
        <f t="array" ref="EM37">IFERROR(INDEX(Deposits!$A:$A,MATCH(1,($C37=Deposits!$E:$E)*('Daily Report'!EK$2=Deposits!$F:$F),0)),"")</f>
        <v/>
      </c>
      <c r="EN37" s="20" t="str">
        <f>IFERROR(SUMIFS(#REF!,#REF!,$C37,#REF!,EK$2),"0")</f>
        <v>0</v>
      </c>
      <c r="EO37" s="20" t="str">
        <f>IFERROR(SUMIFS(#REF!,#REF!,$C37,#REF!,EK$2),"0")</f>
        <v>0</v>
      </c>
      <c r="EP37" s="20">
        <f t="shared" ref="EP37" si="106">EK37-EL37-EN37-EO37</f>
        <v>0</v>
      </c>
      <c r="EQ37" s="20">
        <f>SUMIF($E$3:EP$3,EP$3,$E37:EP37)</f>
        <v>401.47</v>
      </c>
      <c r="ER37" s="8"/>
      <c r="ES37" s="20">
        <f>IFERROR(SUMIFS(Due!$D:$D,Due!$C:$C,$C37,Due!$A:$A,ES$2),0)</f>
        <v>0</v>
      </c>
      <c r="ET37" s="20">
        <f t="array" ref="ET37">IFERROR(SUMIFS(Deposits!$D:$D,Deposits!$E:$E,$C37,Deposits!$F:$F,ES$2),"0")</f>
        <v>0</v>
      </c>
      <c r="EU37" s="4" t="str" cm="1">
        <f t="array" ref="EU37">IFERROR(INDEX(Deposits!$A:$A,MATCH(1,($C37=Deposits!$E:$E)*('Daily Report'!ES$2=Deposits!$F:$F),0)),"")</f>
        <v/>
      </c>
      <c r="EV37" s="20" t="str">
        <f>IFERROR(SUMIFS(#REF!,#REF!,$C37,#REF!,ES$2),"0")</f>
        <v>0</v>
      </c>
      <c r="EW37" s="20" t="str">
        <f>IFERROR(SUMIFS(#REF!,#REF!,$C37,#REF!,ES$2),"0")</f>
        <v>0</v>
      </c>
      <c r="EX37" s="20">
        <f t="shared" ref="EX37" si="107">ES37-ET37-EV37-EW37</f>
        <v>0</v>
      </c>
      <c r="EY37" s="20">
        <f>SUMIF($E$3:EX$3,EX$3,$E37:EX37)</f>
        <v>401.47</v>
      </c>
      <c r="EZ37" s="8"/>
      <c r="FA37" s="20">
        <f>IFERROR(SUMIFS(Due!$D:$D,Due!$C:$C,$C37,Due!$A:$A,FA$2),0)</f>
        <v>0</v>
      </c>
      <c r="FB37" s="20">
        <f t="array" ref="FB37">IFERROR(SUMIFS(Deposits!$D:$D,Deposits!$E:$E,$C37,Deposits!$F:$F,FA$2),"0")</f>
        <v>0</v>
      </c>
      <c r="FC37" s="4" t="str" cm="1">
        <f t="array" ref="FC37">IFERROR(INDEX(Deposits!$A:$A,MATCH(1,($C37=Deposits!$E:$E)*('Daily Report'!FA$2=Deposits!$F:$F),0)),"")</f>
        <v/>
      </c>
      <c r="FD37" s="20" t="str">
        <f>IFERROR(SUMIFS(#REF!,#REF!,$C37,#REF!,FA$2),"0")</f>
        <v>0</v>
      </c>
      <c r="FE37" s="20" t="str">
        <f>IFERROR(SUMIFS(#REF!,#REF!,$C37,#REF!,FA$2),"0")</f>
        <v>0</v>
      </c>
      <c r="FF37" s="20">
        <f t="shared" ref="FF37" si="108">FA37-FB37-FD37-FE37</f>
        <v>0</v>
      </c>
      <c r="FG37" s="20">
        <f>SUMIF($E$3:FF$3,FF$3,$E37:FF37)</f>
        <v>401.47</v>
      </c>
      <c r="FH37" s="8"/>
      <c r="FI37" s="20">
        <f>IFERROR(SUMIFS(Due!$D:$D,Due!$C:$C,$C37,Due!$A:$A,FI$2),0)</f>
        <v>0</v>
      </c>
      <c r="FJ37" s="20">
        <f t="array" ref="FJ37">IFERROR(SUMIFS(Deposits!$D:$D,Deposits!$E:$E,$C37,Deposits!$F:$F,FI$2),"0")</f>
        <v>0</v>
      </c>
      <c r="FK37" s="4" t="str" cm="1">
        <f t="array" ref="FK37">IFERROR(INDEX(Deposits!$A:$A,MATCH(1,($C37=Deposits!$E:$E)*('Daily Report'!FI$2=Deposits!$F:$F),0)),"")</f>
        <v/>
      </c>
      <c r="FL37" s="20" t="str">
        <f>IFERROR(SUMIFS(#REF!,#REF!,$C37,#REF!,FI$2),"0")</f>
        <v>0</v>
      </c>
      <c r="FM37" s="20" t="str">
        <f>IFERROR(SUMIFS(#REF!,#REF!,$C37,#REF!,FI$2),"0")</f>
        <v>0</v>
      </c>
      <c r="FN37" s="20">
        <f t="shared" ref="FN37" si="109">FI37-FJ37-FL37-FM37</f>
        <v>0</v>
      </c>
      <c r="FO37" s="20">
        <f>SUMIF($E$3:FN$3,FN$3,$E37:FN37)</f>
        <v>401.47</v>
      </c>
      <c r="FP37" s="8"/>
      <c r="FQ37" s="20">
        <f>IFERROR(SUMIFS(Due!$D:$D,Due!$C:$C,$C37,Due!$A:$A,FQ$2),0)</f>
        <v>0</v>
      </c>
      <c r="FR37" s="20">
        <f t="array" ref="FR37">IFERROR(SUMIFS(Deposits!$D:$D,Deposits!$E:$E,$C37,Deposits!$F:$F,FQ$2),"0")</f>
        <v>0</v>
      </c>
      <c r="FS37" s="4" t="str" cm="1">
        <f t="array" ref="FS37">IFERROR(INDEX(Deposits!$A:$A,MATCH(1,($C37=Deposits!$E:$E)*('Daily Report'!FQ$2=Deposits!$F:$F),0)),"")</f>
        <v/>
      </c>
      <c r="FT37" s="20" t="str">
        <f>IFERROR(SUMIFS(#REF!,#REF!,$C37,#REF!,FQ$2),"0")</f>
        <v>0</v>
      </c>
      <c r="FU37" s="20" t="str">
        <f>IFERROR(SUMIFS(#REF!,#REF!,$C37,#REF!,FQ$2),"0")</f>
        <v>0</v>
      </c>
      <c r="FV37" s="20">
        <f t="shared" ref="FV37" si="110">FQ37-FR37-FT37-FU37</f>
        <v>0</v>
      </c>
      <c r="FW37" s="20">
        <f>SUMIF($E$3:FV$3,FV$3,$E37:FV37)</f>
        <v>401.47</v>
      </c>
      <c r="FX37" s="8"/>
      <c r="FY37" s="20">
        <f>IFERROR(SUMIFS(Due!$D:$D,Due!$C:$C,$C37,Due!$A:$A,FY$2),0)</f>
        <v>0</v>
      </c>
      <c r="FZ37" s="20">
        <f t="array" ref="FZ37">IFERROR(SUMIFS(Deposits!$D:$D,Deposits!$E:$E,$C37,Deposits!$F:$F,FY$2),"0")</f>
        <v>0</v>
      </c>
      <c r="GA37" s="4" t="str" cm="1">
        <f t="array" ref="GA37">IFERROR(INDEX(Deposits!$A:$A,MATCH(1,($C37=Deposits!$E:$E)*('Daily Report'!FY$2=Deposits!$F:$F),0)),"")</f>
        <v/>
      </c>
      <c r="GB37" s="20" t="str">
        <f>IFERROR(SUMIFS(#REF!,#REF!,$C37,#REF!,FY$2),"0")</f>
        <v>0</v>
      </c>
      <c r="GC37" s="20" t="str">
        <f>IFERROR(SUMIFS(#REF!,#REF!,$C37,#REF!,FY$2),"0")</f>
        <v>0</v>
      </c>
      <c r="GD37" s="20">
        <f t="shared" ref="GD37" si="111">FY37-FZ37-GB37-GC37</f>
        <v>0</v>
      </c>
      <c r="GE37" s="20">
        <f>SUMIF($E$3:GD$3,GD$3,$E37:GD37)</f>
        <v>401.47</v>
      </c>
      <c r="GF37" s="8"/>
      <c r="GG37" s="20">
        <f>IFERROR(SUMIFS(Due!$D:$D,Due!$C:$C,$C37,Due!$A:$A,GG$2),0)</f>
        <v>0</v>
      </c>
      <c r="GH37" s="20">
        <f t="array" ref="GH37">IFERROR(SUMIFS(Deposits!$D:$D,Deposits!$E:$E,$C37,Deposits!$F:$F,GG$2),"0")</f>
        <v>0</v>
      </c>
      <c r="GI37" s="4" t="str" cm="1">
        <f t="array" ref="GI37">IFERROR(INDEX(Deposits!$A:$A,MATCH(1,($C37=Deposits!$E:$E)*('Daily Report'!GG$2=Deposits!$F:$F),0)),"")</f>
        <v/>
      </c>
      <c r="GJ37" s="20" t="str">
        <f>IFERROR(SUMIFS(#REF!,#REF!,$C37,#REF!,GG$2),"0")</f>
        <v>0</v>
      </c>
      <c r="GK37" s="20" t="str">
        <f>IFERROR(SUMIFS(#REF!,#REF!,$C37,#REF!,GG$2),"0")</f>
        <v>0</v>
      </c>
      <c r="GL37" s="20">
        <f t="shared" ref="GL37" si="112">GG37-GH37-GJ37-GK37</f>
        <v>0</v>
      </c>
      <c r="GM37" s="20">
        <f>SUMIF($E$3:GL$3,GL$3,$E37:GL37)</f>
        <v>401.47</v>
      </c>
      <c r="GN37" s="8"/>
      <c r="GO37" s="20">
        <f>IFERROR(SUMIFS(Due!$D:$D,Due!$C:$C,$C37,Due!$A:$A,GO$2),0)</f>
        <v>0</v>
      </c>
      <c r="GP37" s="20">
        <f t="array" ref="GP37">IFERROR(SUMIFS(Deposits!$D:$D,Deposits!$E:$E,$C37,Deposits!$F:$F,GO$2),"0")</f>
        <v>0</v>
      </c>
      <c r="GQ37" s="4" t="str" cm="1">
        <f t="array" ref="GQ37">IFERROR(INDEX(Deposits!$A:$A,MATCH(1,($C37=Deposits!$E:$E)*('Daily Report'!GO$2=Deposits!$F:$F),0)),"")</f>
        <v/>
      </c>
      <c r="GR37" s="20" t="str">
        <f>IFERROR(SUMIFS(#REF!,#REF!,$C37,#REF!,GO$2),"0")</f>
        <v>0</v>
      </c>
      <c r="GS37" s="20" t="str">
        <f>IFERROR(SUMIFS(#REF!,#REF!,$C37,#REF!,GO$2),"0")</f>
        <v>0</v>
      </c>
      <c r="GT37" s="20">
        <f t="shared" ref="GT37" si="113">GO37-GP37-GR37-GS37</f>
        <v>0</v>
      </c>
      <c r="GU37" s="20">
        <f>SUMIF($E$3:GT$3,GT$3,$E37:GT37)</f>
        <v>401.47</v>
      </c>
      <c r="GV37" s="8"/>
      <c r="GW37" s="20">
        <f>IFERROR(SUMIFS(Due!$D:$D,Due!$C:$C,$C37,Due!$A:$A,GW$2),0)</f>
        <v>0</v>
      </c>
      <c r="GX37" s="20">
        <f t="array" ref="GX37">IFERROR(SUMIFS(Deposits!$D:$D,Deposits!$E:$E,$C37,Deposits!$F:$F,GW$2),"0")</f>
        <v>0</v>
      </c>
      <c r="GY37" s="4" t="str" cm="1">
        <f t="array" ref="GY37">IFERROR(INDEX(Deposits!$A:$A,MATCH(1,($C37=Deposits!$E:$E)*('Daily Report'!GW$2=Deposits!$F:$F),0)),"")</f>
        <v/>
      </c>
      <c r="GZ37" s="20" t="str">
        <f>IFERROR(SUMIFS(#REF!,#REF!,$C37,#REF!,GW$2),"0")</f>
        <v>0</v>
      </c>
      <c r="HA37" s="20" t="str">
        <f>IFERROR(SUMIFS(#REF!,#REF!,$C37,#REF!,GW$2),"0")</f>
        <v>0</v>
      </c>
      <c r="HB37" s="20">
        <f t="shared" ref="HB37" si="114">GW37-GX37-GZ37-HA37</f>
        <v>0</v>
      </c>
      <c r="HC37" s="20">
        <f>SUMIF($E$3:HB$3,HB$3,$E37:HB37)</f>
        <v>401.47</v>
      </c>
      <c r="HD37" s="8"/>
      <c r="HE37" s="20">
        <f>IFERROR(SUMIFS(Due!$D:$D,Due!$C:$C,$C37,Due!$A:$A,HE$2),0)</f>
        <v>0</v>
      </c>
      <c r="HF37" s="20">
        <f t="array" ref="HF37">IFERROR(SUMIFS(Deposits!$D:$D,Deposits!$E:$E,$C37,Deposits!$F:$F,HE$2),"0")</f>
        <v>0</v>
      </c>
      <c r="HG37" s="4" t="str" cm="1">
        <f t="array" ref="HG37">IFERROR(INDEX(Deposits!$A:$A,MATCH(1,($C37=Deposits!$E:$E)*('Daily Report'!HE$2=Deposits!$F:$F),0)),"")</f>
        <v/>
      </c>
      <c r="HH37" s="20" t="str">
        <f>IFERROR(SUMIFS(#REF!,#REF!,$C37,#REF!,HE$2),"0")</f>
        <v>0</v>
      </c>
      <c r="HI37" s="20" t="str">
        <f>IFERROR(SUMIFS(#REF!,#REF!,$C37,#REF!,HE$2),"0")</f>
        <v>0</v>
      </c>
      <c r="HJ37" s="20">
        <f t="shared" ref="HJ37" si="115">HE37-HF37-HH37-HI37</f>
        <v>0</v>
      </c>
      <c r="HK37" s="20">
        <f>SUMIF($E$3:HJ$3,HJ$3,$E37:HJ37)</f>
        <v>401.47</v>
      </c>
      <c r="HL37" s="8"/>
      <c r="HM37" s="20">
        <f>IFERROR(SUMIFS(Due!$D:$D,Due!$C:$C,$C37,Due!$A:$A,HM$2),0)</f>
        <v>0</v>
      </c>
      <c r="HN37" s="20">
        <f t="array" ref="HN37">IFERROR(SUMIFS(Deposits!$D:$D,Deposits!$E:$E,$C37,Deposits!$F:$F,HM$2),"0")</f>
        <v>0</v>
      </c>
      <c r="HO37" s="4" t="str" cm="1">
        <f t="array" ref="HO37">IFERROR(INDEX(Deposits!$A:$A,MATCH(1,($C37=Deposits!$E:$E)*('Daily Report'!HM$2=Deposits!$F:$F),0)),"")</f>
        <v/>
      </c>
      <c r="HP37" s="20" t="str">
        <f>IFERROR(SUMIFS(#REF!,#REF!,$C37,#REF!,HM$2),"0")</f>
        <v>0</v>
      </c>
      <c r="HQ37" s="20" t="str">
        <f>IFERROR(SUMIFS(#REF!,#REF!,$C37,#REF!,HM$2),"0")</f>
        <v>0</v>
      </c>
      <c r="HR37" s="20">
        <f t="shared" ref="HR37" si="116">HM37-HN37-HP37-HQ37</f>
        <v>0</v>
      </c>
      <c r="HS37" s="20">
        <f>SUMIF($E$3:HR$3,HR$3,$E37:HR37)</f>
        <v>401.47</v>
      </c>
      <c r="HT37" s="8"/>
      <c r="HU37" s="20">
        <f>IFERROR(SUMIFS(Due!$D:$D,Due!$C:$C,$C37,Due!$A:$A,HU$2),0)</f>
        <v>0</v>
      </c>
      <c r="HV37" s="20">
        <f t="array" ref="HV37">IFERROR(SUMIFS(Deposits!$D:$D,Deposits!$E:$E,$C37,Deposits!$F:$F,HU$2),"0")</f>
        <v>0</v>
      </c>
      <c r="HW37" s="4" t="str" cm="1">
        <f t="array" ref="HW37">IFERROR(INDEX(Deposits!$A:$A,MATCH(1,($C37=Deposits!$E:$E)*('Daily Report'!HU$2=Deposits!$F:$F),0)),"")</f>
        <v/>
      </c>
      <c r="HX37" s="20" t="str">
        <f>IFERROR(SUMIFS(#REF!,#REF!,$C37,#REF!,HU$2),"0")</f>
        <v>0</v>
      </c>
      <c r="HY37" s="20" t="str">
        <f>IFERROR(SUMIFS(#REF!,#REF!,$C37,#REF!,HU$2),"0")</f>
        <v>0</v>
      </c>
      <c r="HZ37" s="20">
        <f>HU37-HV37-HX37-HY37</f>
        <v>0</v>
      </c>
      <c r="IA37" s="20">
        <f>SUMIF($E$3:HZ$3,HZ$3,$E37:HZ37)</f>
        <v>401.47</v>
      </c>
      <c r="IB37" s="8"/>
      <c r="IC37" s="20">
        <f>IFERROR(SUMIFS(Due!$D:$D,Due!$C:$C,$C37,Due!$A:$A,IC$2),0)</f>
        <v>0</v>
      </c>
      <c r="ID37" s="20">
        <f t="array" ref="ID37">IFERROR(SUMIFS(Deposits!$D:$D,Deposits!$E:$E,$C37,Deposits!$F:$F,IC$2),"0")</f>
        <v>0</v>
      </c>
      <c r="IE37" s="4" t="str" cm="1">
        <f t="array" ref="IE37">IFERROR(INDEX(Deposits!$A:$A,MATCH(1,($C37=Deposits!$E:$E)*('Daily Report'!IC$2=Deposits!$F:$F),0)),"")</f>
        <v/>
      </c>
      <c r="IF37" s="20" t="str">
        <f>IFERROR(SUMIFS(#REF!,#REF!,$C37,#REF!,IC$2),"0")</f>
        <v>0</v>
      </c>
      <c r="IG37" s="20" t="str">
        <f>IFERROR(SUMIFS(#REF!,#REF!,$C37,#REF!,IC$2),"0")</f>
        <v>0</v>
      </c>
      <c r="IH37" s="20">
        <f>IC37-ID37-IF37-IG37</f>
        <v>0</v>
      </c>
      <c r="II37" s="20">
        <f>SUMIF($E$3:IH$3,IH$3,$E37:IH37)</f>
        <v>401.47</v>
      </c>
      <c r="IJ37" s="8"/>
      <c r="IK37" s="20">
        <f>IFERROR(SUMIFS(Due!$D:$D,Due!$C:$C,$C37,Due!$A:$A,IK$2),0)</f>
        <v>0</v>
      </c>
      <c r="IL37" s="20">
        <f t="array" ref="IL37">IFERROR(SUMIFS(Deposits!$D:$D,Deposits!$E:$E,$C37,Deposits!$F:$F,IK$2),"0")</f>
        <v>0</v>
      </c>
      <c r="IM37" s="4" t="str" cm="1">
        <f t="array" ref="IM37">IFERROR(INDEX(Deposits!$A:$A,MATCH(1,($C37=Deposits!$E:$E)*('Daily Report'!IK$2=Deposits!$F:$F),0)),"")</f>
        <v/>
      </c>
      <c r="IN37" s="20" t="str">
        <f>IFERROR(SUMIFS(#REF!,#REF!,$C37,#REF!,IK$2),"0")</f>
        <v>0</v>
      </c>
      <c r="IO37" s="20" t="str">
        <f>IFERROR(SUMIFS(#REF!,#REF!,$C37,#REF!,IK$2),"0")</f>
        <v>0</v>
      </c>
      <c r="IP37" s="20">
        <f>IK37-IL37-IN37-IO37</f>
        <v>0</v>
      </c>
      <c r="IQ37" s="20">
        <f>SUMIF($E$3:IP$3,IP$3,$E37:IP37)</f>
        <v>401.47</v>
      </c>
    </row>
    <row r="39" spans="1:251" ht="15.75" customHeight="1" x14ac:dyDescent="0.25">
      <c r="A39" s="50"/>
      <c r="B39" s="51"/>
      <c r="C39" s="10"/>
      <c r="D39" s="52"/>
      <c r="E39" s="53">
        <f>SUM(E4:E36)</f>
        <v>0</v>
      </c>
      <c r="F39" s="53">
        <f t="shared" ref="F39:K39" si="117">SUM(F4:F36)</f>
        <v>0</v>
      </c>
      <c r="G39" s="53"/>
      <c r="H39" s="53">
        <f t="shared" si="117"/>
        <v>0</v>
      </c>
      <c r="I39" s="53">
        <f t="shared" si="117"/>
        <v>0</v>
      </c>
      <c r="J39" s="53">
        <f t="shared" si="117"/>
        <v>0</v>
      </c>
      <c r="K39" s="53">
        <f t="shared" si="117"/>
        <v>0</v>
      </c>
      <c r="L39" s="52"/>
      <c r="M39" s="53">
        <f t="shared" ref="M39:BW39" si="118">SUM(M4:M36)</f>
        <v>0</v>
      </c>
      <c r="N39" s="53">
        <f t="shared" si="118"/>
        <v>0</v>
      </c>
      <c r="O39" s="53"/>
      <c r="P39" s="53">
        <f t="shared" si="118"/>
        <v>0</v>
      </c>
      <c r="Q39" s="53">
        <f t="shared" si="118"/>
        <v>0</v>
      </c>
      <c r="R39" s="53">
        <f t="shared" si="118"/>
        <v>0</v>
      </c>
      <c r="S39" s="53">
        <f t="shared" si="118"/>
        <v>0</v>
      </c>
      <c r="T39" s="52"/>
      <c r="U39" s="53">
        <f t="shared" ref="U39" si="119">SUM(U4:U36)</f>
        <v>0</v>
      </c>
      <c r="V39" s="53">
        <f t="shared" si="118"/>
        <v>0</v>
      </c>
      <c r="W39" s="53"/>
      <c r="X39" s="53">
        <f t="shared" si="118"/>
        <v>0</v>
      </c>
      <c r="Y39" s="53">
        <f t="shared" si="118"/>
        <v>0</v>
      </c>
      <c r="Z39" s="53">
        <f t="shared" si="118"/>
        <v>0</v>
      </c>
      <c r="AA39" s="53">
        <f t="shared" si="118"/>
        <v>0</v>
      </c>
      <c r="AB39" s="52"/>
      <c r="AC39" s="53">
        <f t="shared" ref="AC39" si="120">SUM(AC4:AC36)</f>
        <v>0</v>
      </c>
      <c r="AD39" s="53">
        <f t="shared" si="118"/>
        <v>0</v>
      </c>
      <c r="AE39" s="53"/>
      <c r="AF39" s="53">
        <f t="shared" si="118"/>
        <v>0</v>
      </c>
      <c r="AG39" s="53">
        <f t="shared" si="118"/>
        <v>0</v>
      </c>
      <c r="AH39" s="53">
        <f t="shared" si="118"/>
        <v>0</v>
      </c>
      <c r="AI39" s="53">
        <f t="shared" si="118"/>
        <v>0</v>
      </c>
      <c r="AJ39" s="52"/>
      <c r="AK39" s="53">
        <f t="shared" ref="AK39" si="121">SUM(AK4:AK36)</f>
        <v>0</v>
      </c>
      <c r="AL39" s="53">
        <f t="shared" si="118"/>
        <v>0</v>
      </c>
      <c r="AM39" s="53"/>
      <c r="AN39" s="53">
        <f t="shared" si="118"/>
        <v>0</v>
      </c>
      <c r="AO39" s="53">
        <f t="shared" si="118"/>
        <v>0</v>
      </c>
      <c r="AP39" s="53">
        <f t="shared" si="118"/>
        <v>0</v>
      </c>
      <c r="AQ39" s="53">
        <f t="shared" si="118"/>
        <v>0</v>
      </c>
      <c r="AR39" s="52"/>
      <c r="AS39" s="53">
        <f t="shared" ref="AS39" si="122">SUM(AS4:AS36)</f>
        <v>0</v>
      </c>
      <c r="AT39" s="53">
        <f t="shared" si="118"/>
        <v>0</v>
      </c>
      <c r="AU39" s="53"/>
      <c r="AV39" s="53">
        <f t="shared" si="118"/>
        <v>0</v>
      </c>
      <c r="AW39" s="53">
        <f t="shared" si="118"/>
        <v>0</v>
      </c>
      <c r="AX39" s="53">
        <f t="shared" si="118"/>
        <v>0</v>
      </c>
      <c r="AY39" s="53">
        <f t="shared" si="118"/>
        <v>0</v>
      </c>
      <c r="AZ39" s="52"/>
      <c r="BA39" s="53">
        <f t="shared" ref="BA39" si="123">SUM(BA4:BA36)</f>
        <v>0</v>
      </c>
      <c r="BB39" s="53">
        <f t="shared" si="118"/>
        <v>0</v>
      </c>
      <c r="BC39" s="53"/>
      <c r="BD39" s="53">
        <f t="shared" si="118"/>
        <v>0</v>
      </c>
      <c r="BE39" s="53">
        <f t="shared" si="118"/>
        <v>0</v>
      </c>
      <c r="BF39" s="53">
        <f t="shared" si="118"/>
        <v>0</v>
      </c>
      <c r="BG39" s="53">
        <f t="shared" si="118"/>
        <v>0</v>
      </c>
      <c r="BH39" s="52"/>
      <c r="BI39" s="53">
        <f t="shared" ref="BI39" si="124">SUM(BI4:BI36)</f>
        <v>0</v>
      </c>
      <c r="BJ39" s="53">
        <f t="shared" si="118"/>
        <v>0</v>
      </c>
      <c r="BK39" s="53"/>
      <c r="BL39" s="53">
        <f t="shared" si="118"/>
        <v>0</v>
      </c>
      <c r="BM39" s="53">
        <f t="shared" si="118"/>
        <v>0</v>
      </c>
      <c r="BN39" s="53">
        <f t="shared" si="118"/>
        <v>0</v>
      </c>
      <c r="BO39" s="53">
        <f t="shared" si="118"/>
        <v>0</v>
      </c>
      <c r="BP39" s="52"/>
      <c r="BQ39" s="53">
        <f t="shared" ref="BQ39" si="125">SUM(BQ4:BQ36)</f>
        <v>0</v>
      </c>
      <c r="BR39" s="53">
        <f t="shared" si="118"/>
        <v>0</v>
      </c>
      <c r="BS39" s="53"/>
      <c r="BT39" s="53">
        <f t="shared" si="118"/>
        <v>0</v>
      </c>
      <c r="BU39" s="53">
        <f t="shared" si="118"/>
        <v>0</v>
      </c>
      <c r="BV39" s="53">
        <f t="shared" si="118"/>
        <v>0</v>
      </c>
      <c r="BW39" s="53">
        <f t="shared" si="118"/>
        <v>0</v>
      </c>
      <c r="BX39" s="52"/>
      <c r="BY39" s="53">
        <f t="shared" ref="BY39:EI39" si="126">SUM(BY4:BY36)</f>
        <v>8088.19</v>
      </c>
      <c r="BZ39" s="53">
        <f t="shared" si="126"/>
        <v>0</v>
      </c>
      <c r="CA39" s="53"/>
      <c r="CB39" s="53">
        <f t="shared" si="126"/>
        <v>0</v>
      </c>
      <c r="CC39" s="53">
        <f t="shared" si="126"/>
        <v>0</v>
      </c>
      <c r="CD39" s="53">
        <f t="shared" si="126"/>
        <v>8088.19</v>
      </c>
      <c r="CE39" s="53">
        <f t="shared" si="126"/>
        <v>8088.19</v>
      </c>
      <c r="CF39" s="52"/>
      <c r="CG39" s="53">
        <f t="shared" ref="CG39" si="127">SUM(CG4:CG36)</f>
        <v>0</v>
      </c>
      <c r="CH39" s="53">
        <f t="shared" si="126"/>
        <v>0</v>
      </c>
      <c r="CI39" s="53"/>
      <c r="CJ39" s="53">
        <f t="shared" si="126"/>
        <v>0</v>
      </c>
      <c r="CK39" s="53">
        <f t="shared" si="126"/>
        <v>0</v>
      </c>
      <c r="CL39" s="53">
        <f t="shared" si="126"/>
        <v>0</v>
      </c>
      <c r="CM39" s="53">
        <f t="shared" si="126"/>
        <v>8088.19</v>
      </c>
      <c r="CN39" s="52"/>
      <c r="CO39" s="53">
        <f t="shared" ref="CO39" si="128">SUM(CO4:CO36)</f>
        <v>0</v>
      </c>
      <c r="CP39" s="53">
        <f t="shared" si="126"/>
        <v>0</v>
      </c>
      <c r="CQ39" s="53"/>
      <c r="CR39" s="53">
        <f t="shared" si="126"/>
        <v>0</v>
      </c>
      <c r="CS39" s="53">
        <f t="shared" si="126"/>
        <v>0</v>
      </c>
      <c r="CT39" s="53">
        <f t="shared" si="126"/>
        <v>0</v>
      </c>
      <c r="CU39" s="53">
        <f t="shared" si="126"/>
        <v>8088.19</v>
      </c>
      <c r="CV39" s="52"/>
      <c r="CW39" s="53">
        <f t="shared" ref="CW39" si="129">SUM(CW4:CW36)</f>
        <v>0</v>
      </c>
      <c r="CX39" s="53">
        <f t="shared" si="126"/>
        <v>0</v>
      </c>
      <c r="CY39" s="53"/>
      <c r="CZ39" s="53">
        <f t="shared" si="126"/>
        <v>0</v>
      </c>
      <c r="DA39" s="53">
        <f t="shared" si="126"/>
        <v>0</v>
      </c>
      <c r="DB39" s="53">
        <f t="shared" si="126"/>
        <v>0</v>
      </c>
      <c r="DC39" s="53">
        <f t="shared" si="126"/>
        <v>8088.19</v>
      </c>
      <c r="DD39" s="52"/>
      <c r="DE39" s="53">
        <f t="shared" ref="DE39" si="130">SUM(DE4:DE36)</f>
        <v>0</v>
      </c>
      <c r="DF39" s="53">
        <f t="shared" si="126"/>
        <v>0</v>
      </c>
      <c r="DG39" s="53"/>
      <c r="DH39" s="53">
        <f t="shared" si="126"/>
        <v>0</v>
      </c>
      <c r="DI39" s="53">
        <f t="shared" si="126"/>
        <v>0</v>
      </c>
      <c r="DJ39" s="53">
        <f t="shared" si="126"/>
        <v>0</v>
      </c>
      <c r="DK39" s="53">
        <f t="shared" si="126"/>
        <v>8088.19</v>
      </c>
      <c r="DL39" s="52"/>
      <c r="DM39" s="53">
        <f t="shared" ref="DM39" si="131">SUM(DM4:DM36)</f>
        <v>0</v>
      </c>
      <c r="DN39" s="53">
        <f t="shared" si="126"/>
        <v>0</v>
      </c>
      <c r="DO39" s="53"/>
      <c r="DP39" s="53">
        <f t="shared" si="126"/>
        <v>0</v>
      </c>
      <c r="DQ39" s="53">
        <f t="shared" si="126"/>
        <v>0</v>
      </c>
      <c r="DR39" s="53">
        <f t="shared" si="126"/>
        <v>0</v>
      </c>
      <c r="DS39" s="53">
        <f t="shared" si="126"/>
        <v>8088.19</v>
      </c>
      <c r="DT39" s="52"/>
      <c r="DU39" s="53">
        <f t="shared" ref="DU39" si="132">SUM(DU4:DU36)</f>
        <v>0</v>
      </c>
      <c r="DV39" s="53">
        <f t="shared" si="126"/>
        <v>0</v>
      </c>
      <c r="DW39" s="53"/>
      <c r="DX39" s="53">
        <f t="shared" si="126"/>
        <v>0</v>
      </c>
      <c r="DY39" s="53">
        <f t="shared" si="126"/>
        <v>0</v>
      </c>
      <c r="DZ39" s="53">
        <f t="shared" si="126"/>
        <v>0</v>
      </c>
      <c r="EA39" s="53">
        <f t="shared" si="126"/>
        <v>8088.19</v>
      </c>
      <c r="EB39" s="52"/>
      <c r="EC39" s="53">
        <f t="shared" ref="EC39" si="133">SUM(EC4:EC36)</f>
        <v>0</v>
      </c>
      <c r="ED39" s="53">
        <f t="shared" si="126"/>
        <v>0</v>
      </c>
      <c r="EE39" s="53"/>
      <c r="EF39" s="53">
        <f t="shared" si="126"/>
        <v>0</v>
      </c>
      <c r="EG39" s="53">
        <f t="shared" si="126"/>
        <v>0</v>
      </c>
      <c r="EH39" s="53">
        <f t="shared" si="126"/>
        <v>0</v>
      </c>
      <c r="EI39" s="53">
        <f t="shared" si="126"/>
        <v>8088.19</v>
      </c>
      <c r="EJ39" s="52"/>
      <c r="EK39" s="53">
        <f t="shared" ref="EK39:GU39" si="134">SUM(EK4:EK36)</f>
        <v>0</v>
      </c>
      <c r="EL39" s="53">
        <f t="shared" si="134"/>
        <v>0</v>
      </c>
      <c r="EM39" s="53"/>
      <c r="EN39" s="53">
        <f t="shared" si="134"/>
        <v>0</v>
      </c>
      <c r="EO39" s="53">
        <f t="shared" si="134"/>
        <v>0</v>
      </c>
      <c r="EP39" s="53">
        <f t="shared" si="134"/>
        <v>0</v>
      </c>
      <c r="EQ39" s="53">
        <f t="shared" si="134"/>
        <v>8088.19</v>
      </c>
      <c r="ER39" s="52"/>
      <c r="ES39" s="53">
        <f t="shared" ref="ES39" si="135">SUM(ES4:ES36)</f>
        <v>0</v>
      </c>
      <c r="ET39" s="53">
        <f t="shared" si="134"/>
        <v>0</v>
      </c>
      <c r="EU39" s="53"/>
      <c r="EV39" s="53">
        <f t="shared" si="134"/>
        <v>0</v>
      </c>
      <c r="EW39" s="53">
        <f t="shared" si="134"/>
        <v>0</v>
      </c>
      <c r="EX39" s="53">
        <f t="shared" si="134"/>
        <v>0</v>
      </c>
      <c r="EY39" s="53">
        <f t="shared" si="134"/>
        <v>8088.19</v>
      </c>
      <c r="EZ39" s="52"/>
      <c r="FA39" s="53">
        <f t="shared" ref="FA39" si="136">SUM(FA4:FA36)</f>
        <v>0</v>
      </c>
      <c r="FB39" s="53">
        <f t="shared" si="134"/>
        <v>0</v>
      </c>
      <c r="FC39" s="53"/>
      <c r="FD39" s="53">
        <f t="shared" si="134"/>
        <v>0</v>
      </c>
      <c r="FE39" s="53">
        <f t="shared" si="134"/>
        <v>0</v>
      </c>
      <c r="FF39" s="53">
        <f t="shared" si="134"/>
        <v>0</v>
      </c>
      <c r="FG39" s="53">
        <f t="shared" si="134"/>
        <v>8088.19</v>
      </c>
      <c r="FH39" s="52"/>
      <c r="FI39" s="53">
        <f t="shared" ref="FI39" si="137">SUM(FI4:FI36)</f>
        <v>0</v>
      </c>
      <c r="FJ39" s="53">
        <f t="shared" si="134"/>
        <v>0</v>
      </c>
      <c r="FK39" s="53"/>
      <c r="FL39" s="53">
        <f t="shared" si="134"/>
        <v>0</v>
      </c>
      <c r="FM39" s="53">
        <f t="shared" si="134"/>
        <v>0</v>
      </c>
      <c r="FN39" s="53">
        <f t="shared" si="134"/>
        <v>0</v>
      </c>
      <c r="FO39" s="53">
        <f t="shared" si="134"/>
        <v>8088.19</v>
      </c>
      <c r="FP39" s="52"/>
      <c r="FQ39" s="53">
        <f t="shared" ref="FQ39" si="138">SUM(FQ4:FQ36)</f>
        <v>0</v>
      </c>
      <c r="FR39" s="53">
        <f t="shared" si="134"/>
        <v>0</v>
      </c>
      <c r="FS39" s="53"/>
      <c r="FT39" s="53">
        <f t="shared" si="134"/>
        <v>0</v>
      </c>
      <c r="FU39" s="53">
        <f t="shared" si="134"/>
        <v>0</v>
      </c>
      <c r="FV39" s="53">
        <f t="shared" si="134"/>
        <v>0</v>
      </c>
      <c r="FW39" s="53">
        <f t="shared" si="134"/>
        <v>8088.19</v>
      </c>
      <c r="FX39" s="52"/>
      <c r="FY39" s="53">
        <f t="shared" ref="FY39" si="139">SUM(FY4:FY36)</f>
        <v>0</v>
      </c>
      <c r="FZ39" s="53">
        <f t="shared" si="134"/>
        <v>0</v>
      </c>
      <c r="GA39" s="53"/>
      <c r="GB39" s="53">
        <f t="shared" si="134"/>
        <v>0</v>
      </c>
      <c r="GC39" s="53">
        <f t="shared" si="134"/>
        <v>0</v>
      </c>
      <c r="GD39" s="53">
        <f t="shared" si="134"/>
        <v>0</v>
      </c>
      <c r="GE39" s="53">
        <f t="shared" si="134"/>
        <v>8088.19</v>
      </c>
      <c r="GF39" s="52"/>
      <c r="GG39" s="53">
        <f t="shared" ref="GG39" si="140">SUM(GG4:GG36)</f>
        <v>0</v>
      </c>
      <c r="GH39" s="53">
        <f t="shared" si="134"/>
        <v>0</v>
      </c>
      <c r="GI39" s="53"/>
      <c r="GJ39" s="53">
        <f t="shared" si="134"/>
        <v>0</v>
      </c>
      <c r="GK39" s="53">
        <f t="shared" si="134"/>
        <v>0</v>
      </c>
      <c r="GL39" s="53">
        <f t="shared" si="134"/>
        <v>0</v>
      </c>
      <c r="GM39" s="53">
        <f t="shared" si="134"/>
        <v>8088.19</v>
      </c>
      <c r="GN39" s="52"/>
      <c r="GO39" s="53">
        <f t="shared" ref="GO39" si="141">SUM(GO4:GO36)</f>
        <v>0</v>
      </c>
      <c r="GP39" s="53">
        <f t="shared" si="134"/>
        <v>0</v>
      </c>
      <c r="GQ39" s="53"/>
      <c r="GR39" s="53">
        <f t="shared" si="134"/>
        <v>0</v>
      </c>
      <c r="GS39" s="53">
        <f t="shared" si="134"/>
        <v>0</v>
      </c>
      <c r="GT39" s="53">
        <f t="shared" si="134"/>
        <v>0</v>
      </c>
      <c r="GU39" s="53">
        <f t="shared" si="134"/>
        <v>8088.19</v>
      </c>
      <c r="GV39" s="52"/>
      <c r="GW39" s="53">
        <f t="shared" ref="GW39:II39" si="142">SUM(GW4:GW36)</f>
        <v>0</v>
      </c>
      <c r="GX39" s="53">
        <f t="shared" si="142"/>
        <v>0</v>
      </c>
      <c r="GY39" s="53"/>
      <c r="GZ39" s="53">
        <f t="shared" si="142"/>
        <v>0</v>
      </c>
      <c r="HA39" s="53">
        <f t="shared" si="142"/>
        <v>0</v>
      </c>
      <c r="HB39" s="53">
        <f t="shared" si="142"/>
        <v>0</v>
      </c>
      <c r="HC39" s="53">
        <f t="shared" si="142"/>
        <v>8088.19</v>
      </c>
      <c r="HD39" s="52"/>
      <c r="HE39" s="53">
        <f t="shared" ref="HE39" si="143">SUM(HE4:HE36)</f>
        <v>0</v>
      </c>
      <c r="HF39" s="53">
        <f t="shared" si="142"/>
        <v>0</v>
      </c>
      <c r="HG39" s="53"/>
      <c r="HH39" s="53">
        <f t="shared" si="142"/>
        <v>0</v>
      </c>
      <c r="HI39" s="53">
        <f t="shared" si="142"/>
        <v>0</v>
      </c>
      <c r="HJ39" s="53">
        <f t="shared" si="142"/>
        <v>0</v>
      </c>
      <c r="HK39" s="53">
        <f t="shared" si="142"/>
        <v>8088.19</v>
      </c>
      <c r="HL39" s="52"/>
      <c r="HM39" s="53">
        <f t="shared" ref="HM39" si="144">SUM(HM4:HM36)</f>
        <v>0</v>
      </c>
      <c r="HN39" s="53">
        <f t="shared" si="142"/>
        <v>0</v>
      </c>
      <c r="HO39" s="53"/>
      <c r="HP39" s="53">
        <f t="shared" si="142"/>
        <v>0</v>
      </c>
      <c r="HQ39" s="53">
        <f t="shared" si="142"/>
        <v>0</v>
      </c>
      <c r="HR39" s="53">
        <f t="shared" si="142"/>
        <v>0</v>
      </c>
      <c r="HS39" s="53">
        <f t="shared" si="142"/>
        <v>8088.19</v>
      </c>
      <c r="HT39" s="52"/>
      <c r="HU39" s="53">
        <f t="shared" ref="HU39" si="145">SUM(HU4:HU36)</f>
        <v>0</v>
      </c>
      <c r="HV39" s="53">
        <f t="shared" si="142"/>
        <v>0</v>
      </c>
      <c r="HW39" s="53"/>
      <c r="HX39" s="53">
        <f t="shared" si="142"/>
        <v>0</v>
      </c>
      <c r="HY39" s="53">
        <f t="shared" si="142"/>
        <v>0</v>
      </c>
      <c r="HZ39" s="53">
        <f t="shared" si="142"/>
        <v>0</v>
      </c>
      <c r="IA39" s="53">
        <f t="shared" si="142"/>
        <v>8088.19</v>
      </c>
      <c r="IB39" s="52"/>
      <c r="IC39" s="53">
        <f t="shared" ref="IC39" si="146">SUM(IC4:IC36)</f>
        <v>0</v>
      </c>
      <c r="ID39" s="53">
        <f t="shared" si="142"/>
        <v>0</v>
      </c>
      <c r="IE39" s="53"/>
      <c r="IF39" s="53">
        <f t="shared" si="142"/>
        <v>0</v>
      </c>
      <c r="IG39" s="53">
        <f t="shared" si="142"/>
        <v>0</v>
      </c>
      <c r="IH39" s="53">
        <f t="shared" si="142"/>
        <v>0</v>
      </c>
      <c r="II39" s="53">
        <f t="shared" si="142"/>
        <v>8088.19</v>
      </c>
      <c r="IJ39" s="52"/>
      <c r="IK39" s="53">
        <f>SUM(IK4:IK36)</f>
        <v>0</v>
      </c>
      <c r="IL39" s="53">
        <f>SUM(IL4:IL36)</f>
        <v>0</v>
      </c>
      <c r="IM39" s="53"/>
      <c r="IN39" s="53">
        <f t="shared" ref="IN39:IQ39" si="147">SUM(IN4:IN36)</f>
        <v>0</v>
      </c>
      <c r="IO39" s="53">
        <f t="shared" si="147"/>
        <v>0</v>
      </c>
      <c r="IP39" s="53">
        <f t="shared" si="147"/>
        <v>0</v>
      </c>
      <c r="IQ39" s="53">
        <f t="shared" si="147"/>
        <v>8088.19</v>
      </c>
    </row>
  </sheetData>
  <sheetProtection autoFilter="0"/>
  <autoFilter ref="A3:IQ36" xr:uid="{00000000-0001-0000-0100-000000000000}"/>
  <customSheetViews>
    <customSheetView guid="{425CC552-FA97-4975-BD60-A4EBF936E082}" filter="1" showAutoFilter="1">
      <pageMargins left="0" right="0" top="0" bottom="0" header="0" footer="0"/>
      <autoFilter ref="A3:GR57" xr:uid="{4AADA4C4-8D62-43E0-99A5-6B4619A11D91}"/>
    </customSheetView>
  </customSheetViews>
  <pageMargins left="0.7" right="0.7" top="0.75" bottom="0.75" header="0.3" footer="0.3"/>
  <pageSetup paperSize="9" orientation="portrait" horizontalDpi="429496729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outlinePr summaryBelow="0" summaryRight="0"/>
  </sheetPr>
  <dimension ref="A1:E35"/>
  <sheetViews>
    <sheetView tabSelected="1" zoomScale="145" zoomScaleNormal="145" workbookViewId="0">
      <selection activeCell="C32" sqref="C32"/>
    </sheetView>
  </sheetViews>
  <sheetFormatPr defaultColWidth="15.85546875" defaultRowHeight="15.75" customHeight="1" x14ac:dyDescent="0.25"/>
  <cols>
    <col min="1" max="1" width="11.85546875" style="55" bestFit="1" customWidth="1"/>
    <col min="2" max="2" width="11.28515625" style="55" bestFit="1" customWidth="1"/>
    <col min="3" max="3" width="12" style="55" bestFit="1" customWidth="1"/>
    <col min="4" max="4" width="19" style="55" bestFit="1" customWidth="1"/>
    <col min="5" max="5" width="13.5703125" style="55" bestFit="1" customWidth="1"/>
    <col min="6" max="16384" width="15.85546875" style="55"/>
  </cols>
  <sheetData>
    <row r="1" spans="1:5" customFormat="1" ht="15.75" customHeight="1" x14ac:dyDescent="0.25">
      <c r="A1" s="58" t="s">
        <v>63</v>
      </c>
      <c r="B1" s="59" t="s">
        <v>74</v>
      </c>
      <c r="C1" s="59" t="s">
        <v>20</v>
      </c>
      <c r="D1" s="60" t="s">
        <v>75</v>
      </c>
      <c r="E1" s="61" t="s">
        <v>76</v>
      </c>
    </row>
    <row r="2" spans="1:5" ht="15.75" customHeight="1" x14ac:dyDescent="0.25">
      <c r="A2" s="80">
        <v>45818</v>
      </c>
      <c r="B2" s="78" t="s">
        <v>77</v>
      </c>
      <c r="C2" s="79">
        <v>37138</v>
      </c>
      <c r="D2" s="79">
        <v>137.63</v>
      </c>
    </row>
    <row r="3" spans="1:5" ht="15.75" customHeight="1" x14ac:dyDescent="0.25">
      <c r="A3" s="80">
        <v>45818</v>
      </c>
      <c r="B3" s="78" t="s">
        <v>77</v>
      </c>
      <c r="C3" s="79">
        <v>37139</v>
      </c>
      <c r="D3" s="79">
        <v>139.31</v>
      </c>
    </row>
    <row r="4" spans="1:5" ht="15.75" customHeight="1" x14ac:dyDescent="0.25">
      <c r="A4" s="80">
        <v>45818</v>
      </c>
      <c r="B4" s="78" t="s">
        <v>77</v>
      </c>
      <c r="C4" s="79">
        <v>37140</v>
      </c>
      <c r="D4" s="79">
        <v>72.84</v>
      </c>
    </row>
    <row r="5" spans="1:5" ht="15.75" customHeight="1" x14ac:dyDescent="0.25">
      <c r="A5" s="80">
        <v>45818</v>
      </c>
      <c r="B5" s="78" t="s">
        <v>77</v>
      </c>
      <c r="C5" s="79">
        <v>37144</v>
      </c>
      <c r="D5" s="79">
        <v>395.55</v>
      </c>
    </row>
    <row r="6" spans="1:5" ht="15.75" customHeight="1" x14ac:dyDescent="0.25">
      <c r="A6" s="80">
        <v>45818</v>
      </c>
      <c r="B6" s="78" t="s">
        <v>77</v>
      </c>
      <c r="C6" s="79">
        <v>37145</v>
      </c>
      <c r="D6" s="79">
        <v>276.66000000000003</v>
      </c>
    </row>
    <row r="7" spans="1:5" ht="15.75" customHeight="1" x14ac:dyDescent="0.25">
      <c r="A7" s="80">
        <v>45818</v>
      </c>
      <c r="B7" s="78" t="s">
        <v>77</v>
      </c>
      <c r="C7" s="79">
        <v>37146</v>
      </c>
      <c r="D7" s="79">
        <v>167.17</v>
      </c>
    </row>
    <row r="8" spans="1:5" ht="15.75" customHeight="1" x14ac:dyDescent="0.25">
      <c r="A8" s="80">
        <v>45818</v>
      </c>
      <c r="B8" s="78" t="s">
        <v>77</v>
      </c>
      <c r="C8" s="79">
        <v>37147</v>
      </c>
      <c r="D8" s="79">
        <v>0</v>
      </c>
    </row>
    <row r="9" spans="1:5" ht="15.75" customHeight="1" x14ac:dyDescent="0.25">
      <c r="A9" s="80">
        <v>45818</v>
      </c>
      <c r="B9" s="78" t="s">
        <v>77</v>
      </c>
      <c r="C9" s="79">
        <v>37300</v>
      </c>
      <c r="D9" s="79">
        <v>109.76</v>
      </c>
    </row>
    <row r="10" spans="1:5" ht="15.75" customHeight="1" x14ac:dyDescent="0.25">
      <c r="A10" s="80">
        <v>45818</v>
      </c>
      <c r="B10" s="78" t="s">
        <v>77</v>
      </c>
      <c r="C10" s="79">
        <v>37301</v>
      </c>
      <c r="D10" s="79">
        <v>107.07</v>
      </c>
    </row>
    <row r="11" spans="1:5" ht="15.75" customHeight="1" x14ac:dyDescent="0.25">
      <c r="A11" s="80">
        <v>45818</v>
      </c>
      <c r="B11" s="78" t="s">
        <v>77</v>
      </c>
      <c r="C11" s="79">
        <v>37302</v>
      </c>
      <c r="D11" s="79">
        <v>132.9</v>
      </c>
    </row>
    <row r="12" spans="1:5" ht="15.75" customHeight="1" x14ac:dyDescent="0.25">
      <c r="A12" s="80">
        <v>45818</v>
      </c>
      <c r="B12" s="78" t="s">
        <v>77</v>
      </c>
      <c r="C12" s="79">
        <v>37303</v>
      </c>
      <c r="D12" s="79">
        <v>102.89</v>
      </c>
    </row>
    <row r="13" spans="1:5" ht="15.75" customHeight="1" x14ac:dyDescent="0.25">
      <c r="A13" s="80">
        <v>45818</v>
      </c>
      <c r="B13" s="78" t="s">
        <v>77</v>
      </c>
      <c r="C13" s="79">
        <v>37304</v>
      </c>
      <c r="D13" s="79">
        <v>356.81</v>
      </c>
    </row>
    <row r="14" spans="1:5" ht="15.75" customHeight="1" x14ac:dyDescent="0.25">
      <c r="A14" s="80">
        <v>45818</v>
      </c>
      <c r="B14" s="78" t="s">
        <v>77</v>
      </c>
      <c r="C14" s="79">
        <v>37306</v>
      </c>
      <c r="D14" s="79">
        <v>501.16</v>
      </c>
    </row>
    <row r="15" spans="1:5" ht="15.75" customHeight="1" x14ac:dyDescent="0.25">
      <c r="A15" s="80">
        <v>45818</v>
      </c>
      <c r="B15" s="78" t="s">
        <v>77</v>
      </c>
      <c r="C15" s="79">
        <v>37307</v>
      </c>
      <c r="D15" s="79">
        <v>248.8</v>
      </c>
    </row>
    <row r="16" spans="1:5" ht="15.75" customHeight="1" x14ac:dyDescent="0.25">
      <c r="A16" s="80">
        <v>45818</v>
      </c>
      <c r="B16" s="78" t="s">
        <v>77</v>
      </c>
      <c r="C16" s="79">
        <v>37308</v>
      </c>
      <c r="D16" s="79">
        <v>0</v>
      </c>
    </row>
    <row r="17" spans="1:4" ht="15.75" customHeight="1" x14ac:dyDescent="0.25">
      <c r="A17" s="80">
        <v>45818</v>
      </c>
      <c r="B17" s="78" t="s">
        <v>77</v>
      </c>
      <c r="C17" s="79">
        <v>37309</v>
      </c>
      <c r="D17" s="79">
        <v>602.01</v>
      </c>
    </row>
    <row r="18" spans="1:4" ht="15.75" customHeight="1" x14ac:dyDescent="0.25">
      <c r="A18" s="80">
        <v>45818</v>
      </c>
      <c r="B18" s="78" t="s">
        <v>77</v>
      </c>
      <c r="C18" s="79">
        <v>37310</v>
      </c>
      <c r="D18" s="79">
        <v>226.7</v>
      </c>
    </row>
    <row r="19" spans="1:4" ht="15.75" customHeight="1" x14ac:dyDescent="0.25">
      <c r="A19" s="80">
        <v>45818</v>
      </c>
      <c r="B19" s="78" t="s">
        <v>77</v>
      </c>
      <c r="C19" s="79">
        <v>37311</v>
      </c>
      <c r="D19" s="79">
        <v>81.45</v>
      </c>
    </row>
    <row r="20" spans="1:4" ht="15.75" customHeight="1" x14ac:dyDescent="0.25">
      <c r="A20" s="80">
        <v>45818</v>
      </c>
      <c r="B20" s="78" t="s">
        <v>77</v>
      </c>
      <c r="C20" s="79">
        <v>37312</v>
      </c>
      <c r="D20" s="79">
        <v>290.27</v>
      </c>
    </row>
    <row r="21" spans="1:4" ht="15.75" customHeight="1" x14ac:dyDescent="0.25">
      <c r="A21" s="80">
        <v>45818</v>
      </c>
      <c r="B21" s="78" t="s">
        <v>77</v>
      </c>
      <c r="C21" s="79">
        <v>37313</v>
      </c>
      <c r="D21" s="79">
        <v>117.1</v>
      </c>
    </row>
    <row r="22" spans="1:4" ht="15.75" customHeight="1" x14ac:dyDescent="0.25">
      <c r="A22" s="80">
        <v>45818</v>
      </c>
      <c r="B22" s="78" t="s">
        <v>77</v>
      </c>
      <c r="C22" s="79">
        <v>37314</v>
      </c>
      <c r="D22" s="79">
        <v>289.68</v>
      </c>
    </row>
    <row r="23" spans="1:4" ht="15.75" customHeight="1" x14ac:dyDescent="0.25">
      <c r="A23" s="80">
        <v>45818</v>
      </c>
      <c r="B23" s="78" t="s">
        <v>77</v>
      </c>
      <c r="C23" s="79">
        <v>37315</v>
      </c>
      <c r="D23" s="79">
        <v>136.41999999999999</v>
      </c>
    </row>
    <row r="24" spans="1:4" ht="15.75" customHeight="1" x14ac:dyDescent="0.25">
      <c r="A24" s="80">
        <v>45818</v>
      </c>
      <c r="B24" s="78" t="s">
        <v>77</v>
      </c>
      <c r="C24" s="79">
        <v>37489</v>
      </c>
      <c r="D24" s="79">
        <v>457.41</v>
      </c>
    </row>
    <row r="25" spans="1:4" ht="15.75" customHeight="1" x14ac:dyDescent="0.25">
      <c r="A25" s="80">
        <v>45818</v>
      </c>
      <c r="B25" s="78" t="s">
        <v>77</v>
      </c>
      <c r="C25" s="79">
        <v>37490</v>
      </c>
      <c r="D25" s="79">
        <v>350.76</v>
      </c>
    </row>
    <row r="26" spans="1:4" ht="15.75" customHeight="1" x14ac:dyDescent="0.25">
      <c r="A26" s="80">
        <v>45818</v>
      </c>
      <c r="B26" s="78" t="s">
        <v>77</v>
      </c>
      <c r="C26" s="79">
        <v>37491</v>
      </c>
      <c r="D26" s="79">
        <v>483.96</v>
      </c>
    </row>
    <row r="27" spans="1:4" ht="15.75" customHeight="1" x14ac:dyDescent="0.25">
      <c r="A27" s="80">
        <v>45818</v>
      </c>
      <c r="B27" s="78" t="s">
        <v>77</v>
      </c>
      <c r="C27" s="79">
        <v>38954</v>
      </c>
      <c r="D27" s="79">
        <v>246.9</v>
      </c>
    </row>
    <row r="28" spans="1:4" ht="15.75" customHeight="1" x14ac:dyDescent="0.25">
      <c r="A28" s="80">
        <v>45818</v>
      </c>
      <c r="B28" s="78" t="s">
        <v>77</v>
      </c>
      <c r="C28" s="79">
        <v>38955</v>
      </c>
      <c r="D28" s="79">
        <v>162.1</v>
      </c>
    </row>
    <row r="29" spans="1:4" ht="15.75" customHeight="1" x14ac:dyDescent="0.25">
      <c r="A29" s="80">
        <v>45818</v>
      </c>
      <c r="B29" s="78" t="s">
        <v>77</v>
      </c>
      <c r="C29" s="79">
        <v>38994</v>
      </c>
      <c r="D29" s="79">
        <v>425.32</v>
      </c>
    </row>
    <row r="30" spans="1:4" ht="15.75" customHeight="1" x14ac:dyDescent="0.25">
      <c r="A30" s="80">
        <v>45818</v>
      </c>
      <c r="B30" s="78" t="s">
        <v>77</v>
      </c>
      <c r="C30" s="79">
        <v>39147</v>
      </c>
      <c r="D30" s="79">
        <v>201.94</v>
      </c>
    </row>
    <row r="31" spans="1:4" ht="15.75" customHeight="1" x14ac:dyDescent="0.25">
      <c r="A31" s="80">
        <v>45818</v>
      </c>
      <c r="B31" s="78" t="s">
        <v>77</v>
      </c>
      <c r="C31" s="79">
        <v>40560</v>
      </c>
      <c r="D31" s="79">
        <v>36.090000000000003</v>
      </c>
    </row>
    <row r="32" spans="1:4" ht="15.75" customHeight="1" x14ac:dyDescent="0.25">
      <c r="A32" s="80">
        <v>45818</v>
      </c>
      <c r="B32" s="78" t="s">
        <v>77</v>
      </c>
      <c r="C32" s="79">
        <v>40574</v>
      </c>
      <c r="D32" s="79">
        <v>254.53</v>
      </c>
    </row>
    <row r="33" spans="1:4" ht="15.75" customHeight="1" x14ac:dyDescent="0.25">
      <c r="A33" s="80">
        <v>45818</v>
      </c>
      <c r="B33" s="78" t="s">
        <v>77</v>
      </c>
      <c r="C33" s="79">
        <v>41178</v>
      </c>
      <c r="D33" s="79">
        <v>624.32000000000005</v>
      </c>
    </row>
    <row r="34" spans="1:4" ht="15.75" customHeight="1" x14ac:dyDescent="0.25">
      <c r="A34" s="80">
        <v>45818</v>
      </c>
      <c r="B34" s="78" t="s">
        <v>77</v>
      </c>
      <c r="C34" s="79">
        <v>41487</v>
      </c>
      <c r="D34" s="79">
        <v>401.47</v>
      </c>
    </row>
    <row r="35" spans="1:4" ht="15.75" customHeight="1" x14ac:dyDescent="0.25">
      <c r="A35" s="80">
        <v>45818</v>
      </c>
      <c r="B35" s="78" t="s">
        <v>77</v>
      </c>
      <c r="C35" s="79">
        <v>41817</v>
      </c>
      <c r="D35" s="79">
        <v>352.68</v>
      </c>
    </row>
  </sheetData>
  <sheetProtection autoFilter="0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outlinePr summaryBelow="0" summaryRight="0"/>
  </sheetPr>
  <dimension ref="A1:I153"/>
  <sheetViews>
    <sheetView topLeftCell="A98" workbookViewId="0">
      <selection sqref="A1:XFD1"/>
    </sheetView>
  </sheetViews>
  <sheetFormatPr defaultColWidth="14.42578125" defaultRowHeight="15.75" customHeight="1" x14ac:dyDescent="0.25"/>
  <cols>
    <col min="1" max="1" width="11.42578125" style="55" bestFit="1" customWidth="1"/>
    <col min="2" max="2" width="9" style="55" bestFit="1" customWidth="1"/>
    <col min="3" max="3" width="9.85546875" style="55" bestFit="1" customWidth="1"/>
    <col min="4" max="4" width="12.7109375" style="55" bestFit="1" customWidth="1"/>
    <col min="5" max="5" width="16.140625" style="55" bestFit="1" customWidth="1"/>
    <col min="6" max="6" width="15.28515625" style="55" bestFit="1" customWidth="1"/>
    <col min="7" max="7" width="28" style="55" customWidth="1"/>
    <col min="8" max="8" width="11.28515625" style="55" bestFit="1" customWidth="1"/>
    <col min="9" max="9" width="7.5703125" style="55" bestFit="1" customWidth="1"/>
    <col min="10" max="16384" width="14.42578125" style="55"/>
  </cols>
  <sheetData>
    <row r="1" spans="1:9" customFormat="1" x14ac:dyDescent="0.25">
      <c r="A1" s="43" t="s">
        <v>63</v>
      </c>
      <c r="B1" s="13" t="s">
        <v>74</v>
      </c>
      <c r="C1" s="13" t="s">
        <v>20</v>
      </c>
      <c r="D1" s="42" t="s">
        <v>75</v>
      </c>
      <c r="E1" s="13" t="s">
        <v>78</v>
      </c>
      <c r="F1" s="43" t="s">
        <v>79</v>
      </c>
      <c r="G1" s="13" t="s">
        <v>80</v>
      </c>
      <c r="H1" s="13" t="s">
        <v>76</v>
      </c>
      <c r="I1" s="41" t="s">
        <v>81</v>
      </c>
    </row>
    <row r="2" spans="1:9" ht="15.75" customHeight="1" x14ac:dyDescent="0.25">
      <c r="A2" s="48"/>
      <c r="B2" s="57"/>
      <c r="C2" s="57"/>
      <c r="D2" s="57"/>
      <c r="E2" s="57"/>
      <c r="F2" s="48"/>
    </row>
    <row r="3" spans="1:9" ht="15.75" customHeight="1" x14ac:dyDescent="0.25">
      <c r="A3" s="48"/>
      <c r="B3" s="57"/>
      <c r="C3" s="57"/>
      <c r="D3" s="57"/>
      <c r="E3" s="57"/>
      <c r="F3" s="48"/>
    </row>
    <row r="4" spans="1:9" ht="15.75" customHeight="1" x14ac:dyDescent="0.25">
      <c r="A4" s="48"/>
      <c r="B4" s="57"/>
      <c r="C4" s="57"/>
      <c r="D4" s="57"/>
      <c r="E4" s="57"/>
      <c r="F4" s="48"/>
    </row>
    <row r="5" spans="1:9" ht="15.75" customHeight="1" x14ac:dyDescent="0.25">
      <c r="A5" s="48"/>
      <c r="B5" s="57"/>
      <c r="C5" s="57"/>
      <c r="D5" s="57"/>
      <c r="E5" s="57"/>
      <c r="F5" s="48"/>
    </row>
    <row r="6" spans="1:9" ht="15.75" customHeight="1" x14ac:dyDescent="0.25">
      <c r="A6" s="48"/>
      <c r="B6" s="57"/>
      <c r="C6" s="57"/>
      <c r="D6" s="57"/>
      <c r="E6" s="57"/>
      <c r="F6" s="48"/>
    </row>
    <row r="7" spans="1:9" ht="15.75" customHeight="1" x14ac:dyDescent="0.25">
      <c r="A7" s="48"/>
      <c r="B7" s="57"/>
      <c r="C7" s="57"/>
      <c r="D7" s="57"/>
      <c r="E7" s="57"/>
      <c r="F7" s="48"/>
    </row>
    <row r="8" spans="1:9" ht="15.75" customHeight="1" x14ac:dyDescent="0.25">
      <c r="A8" s="48"/>
      <c r="B8" s="57"/>
      <c r="C8" s="57"/>
      <c r="D8" s="57"/>
      <c r="E8" s="57"/>
      <c r="F8" s="48"/>
    </row>
    <row r="9" spans="1:9" ht="15.75" customHeight="1" x14ac:dyDescent="0.25">
      <c r="A9" s="48"/>
      <c r="B9" s="57"/>
      <c r="C9" s="57"/>
      <c r="D9" s="57"/>
      <c r="E9" s="57"/>
      <c r="F9" s="48"/>
    </row>
    <row r="10" spans="1:9" ht="15.75" customHeight="1" x14ac:dyDescent="0.25">
      <c r="A10" s="48"/>
      <c r="B10" s="57"/>
      <c r="C10" s="57"/>
      <c r="D10" s="57"/>
      <c r="E10" s="57"/>
      <c r="F10" s="48"/>
    </row>
    <row r="11" spans="1:9" ht="15.75" customHeight="1" x14ac:dyDescent="0.25">
      <c r="A11" s="48"/>
      <c r="B11" s="57"/>
      <c r="C11" s="57"/>
      <c r="D11" s="57"/>
      <c r="E11" s="57"/>
      <c r="F11" s="48"/>
    </row>
    <row r="12" spans="1:9" ht="15.75" customHeight="1" x14ac:dyDescent="0.25">
      <c r="A12" s="48"/>
      <c r="B12" s="57"/>
      <c r="C12" s="57"/>
      <c r="D12" s="57"/>
      <c r="E12" s="57"/>
      <c r="F12" s="48"/>
    </row>
    <row r="13" spans="1:9" ht="15.75" customHeight="1" x14ac:dyDescent="0.25">
      <c r="A13" s="48"/>
      <c r="B13" s="57"/>
      <c r="C13" s="57"/>
      <c r="D13" s="57"/>
      <c r="E13" s="57"/>
      <c r="F13" s="48"/>
    </row>
    <row r="14" spans="1:9" ht="15.75" customHeight="1" x14ac:dyDescent="0.25">
      <c r="A14" s="48"/>
      <c r="B14" s="57"/>
      <c r="C14" s="57"/>
      <c r="D14" s="57"/>
      <c r="E14" s="57"/>
      <c r="F14" s="48"/>
    </row>
    <row r="15" spans="1:9" ht="15.75" customHeight="1" x14ac:dyDescent="0.25">
      <c r="A15" s="48"/>
      <c r="B15" s="57"/>
      <c r="C15" s="57"/>
      <c r="D15" s="57"/>
      <c r="E15" s="57"/>
      <c r="F15" s="48"/>
    </row>
    <row r="16" spans="1:9" ht="15.75" customHeight="1" x14ac:dyDescent="0.25">
      <c r="A16" s="48"/>
      <c r="B16" s="57"/>
      <c r="C16" s="57"/>
      <c r="D16" s="57"/>
      <c r="E16" s="57"/>
      <c r="F16" s="48"/>
    </row>
    <row r="17" spans="1:6" ht="15.75" customHeight="1" x14ac:dyDescent="0.25">
      <c r="A17" s="48"/>
      <c r="B17" s="57"/>
      <c r="C17" s="57"/>
      <c r="D17" s="57"/>
      <c r="E17" s="57"/>
      <c r="F17" s="48"/>
    </row>
    <row r="18" spans="1:6" ht="15.75" customHeight="1" x14ac:dyDescent="0.25">
      <c r="A18" s="48"/>
      <c r="B18" s="57"/>
      <c r="C18" s="57"/>
      <c r="D18" s="57"/>
      <c r="E18" s="57"/>
      <c r="F18" s="48"/>
    </row>
    <row r="19" spans="1:6" ht="15.75" customHeight="1" x14ac:dyDescent="0.25">
      <c r="A19" s="48"/>
      <c r="B19" s="57"/>
      <c r="C19" s="57"/>
      <c r="D19" s="57"/>
      <c r="E19" s="57"/>
      <c r="F19" s="48"/>
    </row>
    <row r="20" spans="1:6" ht="15.75" customHeight="1" x14ac:dyDescent="0.25">
      <c r="A20" s="48"/>
      <c r="B20" s="57"/>
      <c r="C20" s="57"/>
      <c r="D20" s="57"/>
      <c r="E20" s="57"/>
      <c r="F20" s="48"/>
    </row>
    <row r="21" spans="1:6" ht="15.75" customHeight="1" x14ac:dyDescent="0.25">
      <c r="A21" s="48"/>
      <c r="B21" s="57"/>
      <c r="C21" s="57"/>
      <c r="D21" s="57"/>
      <c r="E21" s="57"/>
      <c r="F21" s="48"/>
    </row>
    <row r="22" spans="1:6" ht="15.75" customHeight="1" x14ac:dyDescent="0.25">
      <c r="A22" s="48"/>
      <c r="B22" s="57"/>
      <c r="C22" s="57"/>
      <c r="D22" s="57"/>
      <c r="E22" s="57"/>
      <c r="F22" s="48"/>
    </row>
    <row r="23" spans="1:6" ht="15.75" customHeight="1" x14ac:dyDescent="0.25">
      <c r="A23" s="48"/>
      <c r="B23" s="57"/>
      <c r="C23" s="57"/>
      <c r="D23" s="57"/>
      <c r="E23" s="57"/>
      <c r="F23" s="48"/>
    </row>
    <row r="24" spans="1:6" ht="15.75" customHeight="1" x14ac:dyDescent="0.25">
      <c r="A24" s="48"/>
      <c r="B24" s="57"/>
      <c r="C24" s="57"/>
      <c r="D24" s="57"/>
      <c r="E24" s="57"/>
      <c r="F24" s="48"/>
    </row>
    <row r="25" spans="1:6" ht="15.75" customHeight="1" x14ac:dyDescent="0.25">
      <c r="A25" s="48"/>
      <c r="B25" s="57"/>
      <c r="C25" s="57"/>
      <c r="D25" s="57"/>
      <c r="E25" s="57"/>
      <c r="F25" s="48"/>
    </row>
    <row r="26" spans="1:6" ht="15.75" customHeight="1" x14ac:dyDescent="0.25">
      <c r="A26" s="48"/>
      <c r="B26" s="57"/>
      <c r="C26" s="57"/>
      <c r="D26" s="57"/>
      <c r="E26" s="57"/>
      <c r="F26" s="48"/>
    </row>
    <row r="27" spans="1:6" ht="15.75" customHeight="1" x14ac:dyDescent="0.25">
      <c r="A27" s="48"/>
      <c r="B27" s="57"/>
      <c r="C27" s="57"/>
      <c r="D27" s="57"/>
      <c r="E27" s="57"/>
      <c r="F27" s="48"/>
    </row>
    <row r="28" spans="1:6" ht="15.75" customHeight="1" x14ac:dyDescent="0.25">
      <c r="A28" s="48"/>
      <c r="B28" s="57"/>
      <c r="C28" s="57"/>
      <c r="D28" s="57"/>
      <c r="E28" s="57"/>
      <c r="F28" s="48"/>
    </row>
    <row r="29" spans="1:6" ht="15.75" customHeight="1" x14ac:dyDescent="0.25">
      <c r="A29" s="48"/>
      <c r="B29" s="57"/>
      <c r="C29" s="57"/>
      <c r="D29" s="57"/>
      <c r="E29" s="57"/>
      <c r="F29" s="48"/>
    </row>
    <row r="30" spans="1:6" ht="15.75" customHeight="1" x14ac:dyDescent="0.25">
      <c r="A30" s="48"/>
      <c r="B30" s="57"/>
      <c r="C30" s="57"/>
      <c r="D30" s="57"/>
      <c r="E30" s="57"/>
      <c r="F30" s="48"/>
    </row>
    <row r="31" spans="1:6" ht="15.75" customHeight="1" x14ac:dyDescent="0.25">
      <c r="A31" s="48"/>
      <c r="B31" s="57"/>
      <c r="C31" s="57"/>
      <c r="D31" s="57"/>
      <c r="E31" s="57"/>
      <c r="F31" s="48"/>
    </row>
    <row r="32" spans="1:6" ht="15.75" customHeight="1" x14ac:dyDescent="0.25">
      <c r="A32" s="48"/>
      <c r="B32" s="57"/>
      <c r="C32" s="57"/>
      <c r="D32" s="57"/>
      <c r="E32" s="57"/>
      <c r="F32" s="48"/>
    </row>
    <row r="33" spans="1:6" ht="15.75" customHeight="1" x14ac:dyDescent="0.25">
      <c r="A33" s="48"/>
      <c r="B33" s="57"/>
      <c r="C33" s="57"/>
      <c r="D33" s="57"/>
      <c r="E33" s="57"/>
      <c r="F33" s="48"/>
    </row>
    <row r="34" spans="1:6" ht="15.75" customHeight="1" x14ac:dyDescent="0.25">
      <c r="A34" s="48"/>
      <c r="B34" s="57"/>
      <c r="C34" s="57"/>
      <c r="D34" s="57"/>
      <c r="E34" s="57"/>
      <c r="F34" s="48"/>
    </row>
    <row r="35" spans="1:6" ht="15.75" customHeight="1" x14ac:dyDescent="0.25">
      <c r="A35" s="48"/>
      <c r="B35" s="57"/>
      <c r="C35" s="57"/>
      <c r="D35" s="57"/>
      <c r="E35" s="57"/>
      <c r="F35" s="48"/>
    </row>
    <row r="36" spans="1:6" ht="15.75" customHeight="1" x14ac:dyDescent="0.25">
      <c r="A36" s="48"/>
      <c r="B36" s="57"/>
      <c r="C36" s="57"/>
      <c r="D36" s="57"/>
      <c r="E36" s="57"/>
      <c r="F36" s="48"/>
    </row>
    <row r="37" spans="1:6" ht="15.75" customHeight="1" x14ac:dyDescent="0.25">
      <c r="A37" s="48"/>
      <c r="B37" s="57"/>
      <c r="C37" s="57"/>
      <c r="D37" s="57"/>
      <c r="E37" s="57"/>
      <c r="F37" s="48"/>
    </row>
    <row r="38" spans="1:6" ht="15.75" customHeight="1" x14ac:dyDescent="0.25">
      <c r="A38" s="48"/>
      <c r="B38" s="57"/>
      <c r="C38" s="57"/>
      <c r="D38" s="57"/>
      <c r="E38" s="57"/>
      <c r="F38" s="48"/>
    </row>
    <row r="39" spans="1:6" ht="15.75" customHeight="1" x14ac:dyDescent="0.25">
      <c r="A39" s="48"/>
      <c r="B39" s="57"/>
      <c r="C39" s="57"/>
      <c r="D39" s="57"/>
      <c r="E39" s="57"/>
      <c r="F39" s="48"/>
    </row>
    <row r="40" spans="1:6" ht="15.75" customHeight="1" x14ac:dyDescent="0.25">
      <c r="A40" s="48"/>
      <c r="B40" s="57"/>
      <c r="C40" s="57"/>
      <c r="D40" s="57"/>
      <c r="E40" s="57"/>
      <c r="F40" s="48"/>
    </row>
    <row r="41" spans="1:6" ht="15.75" customHeight="1" x14ac:dyDescent="0.25">
      <c r="A41" s="48"/>
      <c r="B41" s="57"/>
      <c r="C41" s="57"/>
      <c r="D41" s="57"/>
      <c r="E41" s="57"/>
      <c r="F41" s="48"/>
    </row>
    <row r="42" spans="1:6" ht="15.75" customHeight="1" x14ac:dyDescent="0.25">
      <c r="A42" s="48"/>
      <c r="B42" s="57"/>
      <c r="C42" s="57"/>
      <c r="D42" s="57"/>
      <c r="E42" s="57"/>
      <c r="F42" s="48"/>
    </row>
    <row r="43" spans="1:6" ht="15.75" customHeight="1" x14ac:dyDescent="0.25">
      <c r="A43" s="48"/>
      <c r="B43" s="57"/>
      <c r="C43" s="57"/>
      <c r="D43" s="57"/>
      <c r="E43" s="57"/>
      <c r="F43" s="48"/>
    </row>
    <row r="44" spans="1:6" ht="15.75" customHeight="1" x14ac:dyDescent="0.25">
      <c r="A44" s="48"/>
      <c r="B44" s="57"/>
      <c r="C44" s="57"/>
      <c r="D44" s="57"/>
      <c r="E44" s="57"/>
      <c r="F44" s="48"/>
    </row>
    <row r="45" spans="1:6" ht="15.75" customHeight="1" x14ac:dyDescent="0.25">
      <c r="A45" s="48"/>
      <c r="B45" s="57"/>
      <c r="C45" s="57"/>
      <c r="D45" s="57"/>
      <c r="E45" s="57"/>
      <c r="F45" s="48"/>
    </row>
    <row r="46" spans="1:6" ht="15.75" customHeight="1" x14ac:dyDescent="0.25">
      <c r="A46" s="48"/>
      <c r="B46" s="57"/>
      <c r="C46" s="57"/>
      <c r="D46" s="57"/>
      <c r="E46" s="57"/>
      <c r="F46" s="48"/>
    </row>
    <row r="47" spans="1:6" ht="15.75" customHeight="1" x14ac:dyDescent="0.25">
      <c r="A47" s="48"/>
      <c r="B47" s="57"/>
      <c r="C47" s="57"/>
      <c r="D47" s="57"/>
      <c r="E47" s="57"/>
      <c r="F47" s="48"/>
    </row>
    <row r="48" spans="1:6" ht="15.75" customHeight="1" x14ac:dyDescent="0.25">
      <c r="A48" s="48"/>
      <c r="B48" s="57"/>
      <c r="C48" s="57"/>
      <c r="D48" s="57"/>
      <c r="E48" s="57"/>
      <c r="F48" s="48"/>
    </row>
    <row r="49" spans="1:6" ht="15.75" customHeight="1" x14ac:dyDescent="0.25">
      <c r="A49" s="48"/>
      <c r="B49" s="57"/>
      <c r="C49" s="57"/>
      <c r="D49" s="57"/>
      <c r="E49" s="57"/>
      <c r="F49" s="48"/>
    </row>
    <row r="50" spans="1:6" ht="15.75" customHeight="1" x14ac:dyDescent="0.25">
      <c r="A50" s="48"/>
      <c r="B50" s="57"/>
      <c r="C50" s="57"/>
      <c r="D50" s="57"/>
      <c r="E50" s="57"/>
      <c r="F50" s="48"/>
    </row>
    <row r="51" spans="1:6" ht="15.75" customHeight="1" x14ac:dyDescent="0.25">
      <c r="A51" s="48"/>
      <c r="B51" s="57"/>
      <c r="C51" s="57"/>
      <c r="D51" s="57"/>
      <c r="E51" s="57"/>
      <c r="F51" s="48"/>
    </row>
    <row r="52" spans="1:6" ht="15.75" customHeight="1" x14ac:dyDescent="0.25">
      <c r="A52" s="48"/>
      <c r="B52" s="57"/>
      <c r="C52" s="57"/>
      <c r="D52" s="57"/>
      <c r="E52" s="57"/>
      <c r="F52" s="48"/>
    </row>
    <row r="53" spans="1:6" ht="15.75" customHeight="1" x14ac:dyDescent="0.25">
      <c r="A53" s="48"/>
      <c r="B53" s="57"/>
      <c r="C53" s="57"/>
      <c r="D53" s="57"/>
      <c r="E53" s="57"/>
      <c r="F53" s="48"/>
    </row>
    <row r="54" spans="1:6" ht="15.75" customHeight="1" x14ac:dyDescent="0.25">
      <c r="A54" s="48"/>
      <c r="B54" s="57"/>
      <c r="C54" s="57"/>
      <c r="D54" s="57"/>
      <c r="E54" s="57"/>
      <c r="F54" s="48"/>
    </row>
    <row r="55" spans="1:6" ht="15.75" customHeight="1" x14ac:dyDescent="0.25">
      <c r="A55" s="48"/>
      <c r="B55" s="57"/>
      <c r="C55" s="57"/>
      <c r="D55" s="57"/>
      <c r="E55" s="57"/>
      <c r="F55" s="48"/>
    </row>
    <row r="56" spans="1:6" ht="15.75" customHeight="1" x14ac:dyDescent="0.25">
      <c r="A56" s="48"/>
      <c r="B56" s="57"/>
      <c r="C56" s="57"/>
      <c r="D56" s="57"/>
      <c r="E56" s="57"/>
      <c r="F56" s="48"/>
    </row>
    <row r="57" spans="1:6" ht="15.75" customHeight="1" x14ac:dyDescent="0.25">
      <c r="A57" s="48"/>
      <c r="B57" s="57"/>
      <c r="C57" s="57"/>
      <c r="D57" s="57"/>
      <c r="E57" s="57"/>
      <c r="F57" s="48"/>
    </row>
    <row r="58" spans="1:6" ht="15.75" customHeight="1" x14ac:dyDescent="0.25">
      <c r="A58" s="48"/>
      <c r="B58" s="57"/>
      <c r="C58" s="57"/>
      <c r="D58" s="57"/>
      <c r="E58" s="57"/>
      <c r="F58" s="48"/>
    </row>
    <row r="59" spans="1:6" ht="15.75" customHeight="1" x14ac:dyDescent="0.25">
      <c r="A59" s="48"/>
      <c r="B59" s="57"/>
      <c r="C59" s="57"/>
      <c r="D59" s="57"/>
      <c r="E59" s="57"/>
      <c r="F59" s="48"/>
    </row>
    <row r="60" spans="1:6" ht="15.75" customHeight="1" x14ac:dyDescent="0.25">
      <c r="A60" s="48"/>
      <c r="B60" s="57"/>
      <c r="C60" s="57"/>
      <c r="D60" s="57"/>
      <c r="E60" s="57"/>
      <c r="F60" s="48"/>
    </row>
    <row r="61" spans="1:6" ht="15.75" customHeight="1" x14ac:dyDescent="0.25">
      <c r="A61" s="48"/>
      <c r="B61" s="57"/>
      <c r="C61" s="57"/>
      <c r="D61" s="57"/>
      <c r="E61" s="57"/>
      <c r="F61" s="48"/>
    </row>
    <row r="62" spans="1:6" ht="15.75" customHeight="1" x14ac:dyDescent="0.25">
      <c r="A62" s="48"/>
      <c r="B62" s="57"/>
      <c r="C62" s="57"/>
      <c r="D62" s="57"/>
      <c r="E62" s="57"/>
      <c r="F62" s="48"/>
    </row>
    <row r="63" spans="1:6" ht="15.75" customHeight="1" x14ac:dyDescent="0.25">
      <c r="A63" s="48"/>
      <c r="B63" s="57"/>
      <c r="C63" s="57"/>
      <c r="D63" s="57"/>
      <c r="E63" s="57"/>
      <c r="F63" s="48"/>
    </row>
    <row r="64" spans="1:6" ht="15.75" customHeight="1" x14ac:dyDescent="0.25">
      <c r="A64" s="48"/>
      <c r="B64" s="57"/>
      <c r="C64" s="57"/>
      <c r="D64" s="57"/>
      <c r="E64" s="57"/>
      <c r="F64" s="48"/>
    </row>
    <row r="65" spans="1:6" ht="15.75" customHeight="1" x14ac:dyDescent="0.25">
      <c r="A65" s="48"/>
      <c r="B65" s="57"/>
      <c r="C65" s="57"/>
      <c r="D65" s="57"/>
      <c r="E65" s="57"/>
      <c r="F65" s="48"/>
    </row>
    <row r="66" spans="1:6" ht="15.75" customHeight="1" x14ac:dyDescent="0.25">
      <c r="A66" s="48"/>
      <c r="B66" s="57"/>
      <c r="C66" s="57"/>
      <c r="D66" s="57"/>
      <c r="E66" s="57"/>
      <c r="F66" s="48"/>
    </row>
    <row r="67" spans="1:6" ht="15.75" customHeight="1" x14ac:dyDescent="0.25">
      <c r="A67" s="48"/>
      <c r="B67" s="57"/>
      <c r="C67" s="57"/>
      <c r="D67" s="57"/>
      <c r="E67" s="57"/>
      <c r="F67" s="48"/>
    </row>
    <row r="68" spans="1:6" ht="15.75" customHeight="1" x14ac:dyDescent="0.25">
      <c r="A68" s="48"/>
      <c r="B68" s="57"/>
      <c r="C68" s="57"/>
      <c r="D68" s="57"/>
      <c r="E68" s="57"/>
      <c r="F68" s="48"/>
    </row>
    <row r="69" spans="1:6" ht="15.75" customHeight="1" x14ac:dyDescent="0.25">
      <c r="A69" s="48"/>
      <c r="B69" s="57"/>
      <c r="C69" s="57"/>
      <c r="D69" s="57"/>
      <c r="E69" s="57"/>
      <c r="F69" s="48"/>
    </row>
    <row r="70" spans="1:6" ht="15.75" customHeight="1" x14ac:dyDescent="0.25">
      <c r="A70" s="48"/>
      <c r="B70" s="57"/>
      <c r="C70" s="57"/>
      <c r="D70" s="57"/>
      <c r="E70" s="57"/>
      <c r="F70" s="48"/>
    </row>
    <row r="71" spans="1:6" ht="15.75" customHeight="1" x14ac:dyDescent="0.25">
      <c r="A71" s="48"/>
      <c r="B71" s="57"/>
      <c r="C71" s="57"/>
      <c r="D71" s="57"/>
      <c r="E71" s="57"/>
      <c r="F71" s="48"/>
    </row>
    <row r="72" spans="1:6" ht="15.75" customHeight="1" x14ac:dyDescent="0.25">
      <c r="A72" s="48"/>
      <c r="B72" s="57"/>
      <c r="C72" s="57"/>
      <c r="D72" s="57"/>
      <c r="E72" s="57"/>
      <c r="F72" s="48"/>
    </row>
    <row r="73" spans="1:6" ht="15.75" customHeight="1" x14ac:dyDescent="0.25">
      <c r="A73" s="48"/>
      <c r="B73" s="57"/>
      <c r="C73" s="57"/>
      <c r="D73" s="57"/>
      <c r="E73" s="57"/>
      <c r="F73" s="48"/>
    </row>
    <row r="74" spans="1:6" ht="15.75" customHeight="1" x14ac:dyDescent="0.25">
      <c r="A74" s="48"/>
      <c r="B74" s="57"/>
      <c r="C74" s="57"/>
      <c r="D74" s="57"/>
      <c r="E74" s="57"/>
      <c r="F74" s="48"/>
    </row>
    <row r="75" spans="1:6" ht="15.75" customHeight="1" x14ac:dyDescent="0.25">
      <c r="A75" s="48"/>
      <c r="B75" s="57"/>
      <c r="C75" s="57"/>
      <c r="D75" s="57"/>
      <c r="E75" s="57"/>
      <c r="F75" s="48"/>
    </row>
    <row r="76" spans="1:6" ht="15.75" customHeight="1" x14ac:dyDescent="0.25">
      <c r="A76" s="48"/>
      <c r="B76" s="57"/>
      <c r="C76" s="57"/>
      <c r="D76" s="57"/>
      <c r="E76" s="57"/>
      <c r="F76" s="48"/>
    </row>
    <row r="77" spans="1:6" ht="15.75" customHeight="1" x14ac:dyDescent="0.25">
      <c r="A77" s="48"/>
      <c r="B77" s="57"/>
      <c r="C77" s="57"/>
      <c r="D77" s="57"/>
      <c r="E77" s="57"/>
      <c r="F77" s="48"/>
    </row>
    <row r="78" spans="1:6" ht="15.75" customHeight="1" x14ac:dyDescent="0.25">
      <c r="A78" s="48"/>
      <c r="B78" s="57"/>
      <c r="C78" s="57"/>
      <c r="D78" s="57"/>
      <c r="E78" s="57"/>
      <c r="F78" s="48"/>
    </row>
    <row r="79" spans="1:6" ht="15.75" customHeight="1" x14ac:dyDescent="0.25">
      <c r="A79" s="48"/>
      <c r="B79" s="57"/>
      <c r="C79" s="57"/>
      <c r="D79" s="57"/>
      <c r="E79" s="57"/>
      <c r="F79" s="48"/>
    </row>
    <row r="80" spans="1:6" ht="15.75" customHeight="1" x14ac:dyDescent="0.25">
      <c r="A80" s="48"/>
      <c r="B80" s="57"/>
      <c r="C80" s="57"/>
      <c r="D80" s="57"/>
      <c r="E80" s="57"/>
      <c r="F80" s="48"/>
    </row>
    <row r="81" spans="1:6" ht="15.75" customHeight="1" x14ac:dyDescent="0.25">
      <c r="A81" s="48"/>
      <c r="B81" s="57"/>
      <c r="C81" s="57"/>
      <c r="D81" s="57"/>
      <c r="E81" s="57"/>
      <c r="F81" s="48"/>
    </row>
    <row r="82" spans="1:6" ht="15.75" customHeight="1" x14ac:dyDescent="0.25">
      <c r="A82" s="48"/>
      <c r="B82" s="57"/>
      <c r="C82" s="57"/>
      <c r="D82" s="57"/>
      <c r="E82" s="57"/>
      <c r="F82" s="48"/>
    </row>
    <row r="83" spans="1:6" ht="15.75" customHeight="1" x14ac:dyDescent="0.25">
      <c r="A83" s="48"/>
      <c r="B83" s="57"/>
      <c r="C83" s="57"/>
      <c r="D83" s="57"/>
      <c r="E83" s="57"/>
      <c r="F83" s="48"/>
    </row>
    <row r="84" spans="1:6" ht="15.75" customHeight="1" x14ac:dyDescent="0.25">
      <c r="A84" s="48"/>
      <c r="B84" s="57"/>
      <c r="C84" s="57"/>
      <c r="D84" s="57"/>
      <c r="E84" s="57"/>
      <c r="F84" s="48"/>
    </row>
    <row r="85" spans="1:6" ht="15.75" customHeight="1" x14ac:dyDescent="0.25">
      <c r="A85" s="48"/>
      <c r="B85" s="57"/>
      <c r="C85" s="57"/>
      <c r="D85" s="57"/>
      <c r="E85" s="57"/>
      <c r="F85" s="48"/>
    </row>
    <row r="86" spans="1:6" ht="15.75" customHeight="1" x14ac:dyDescent="0.25">
      <c r="A86" s="48"/>
      <c r="B86" s="57"/>
      <c r="C86" s="57"/>
      <c r="D86" s="57"/>
      <c r="E86" s="57"/>
      <c r="F86" s="48"/>
    </row>
    <row r="87" spans="1:6" ht="15.75" customHeight="1" x14ac:dyDescent="0.25">
      <c r="A87" s="48"/>
      <c r="B87" s="57"/>
      <c r="C87" s="57"/>
      <c r="D87" s="57"/>
      <c r="E87" s="57"/>
      <c r="F87" s="48"/>
    </row>
    <row r="88" spans="1:6" ht="15.75" customHeight="1" x14ac:dyDescent="0.25">
      <c r="A88" s="48"/>
      <c r="B88" s="57"/>
      <c r="C88" s="57"/>
      <c r="D88" s="57"/>
      <c r="E88" s="57"/>
      <c r="F88" s="48"/>
    </row>
    <row r="89" spans="1:6" ht="15.75" customHeight="1" x14ac:dyDescent="0.25">
      <c r="A89" s="48"/>
      <c r="B89" s="57"/>
      <c r="C89" s="57"/>
      <c r="D89" s="57"/>
      <c r="E89" s="57"/>
      <c r="F89" s="48"/>
    </row>
    <row r="90" spans="1:6" ht="15.75" customHeight="1" x14ac:dyDescent="0.25">
      <c r="A90" s="48"/>
      <c r="B90" s="57"/>
      <c r="C90" s="57"/>
      <c r="D90" s="57"/>
      <c r="E90" s="57"/>
      <c r="F90" s="48"/>
    </row>
    <row r="91" spans="1:6" ht="15.75" customHeight="1" x14ac:dyDescent="0.25">
      <c r="A91" s="48"/>
      <c r="B91" s="57"/>
      <c r="C91" s="57"/>
      <c r="D91" s="57"/>
      <c r="E91" s="57"/>
      <c r="F91" s="48"/>
    </row>
    <row r="92" spans="1:6" ht="15.75" customHeight="1" x14ac:dyDescent="0.25">
      <c r="A92" s="48"/>
      <c r="B92" s="57"/>
      <c r="C92" s="57"/>
      <c r="D92" s="57"/>
      <c r="E92" s="57"/>
      <c r="F92" s="48"/>
    </row>
    <row r="93" spans="1:6" ht="15.75" customHeight="1" x14ac:dyDescent="0.25">
      <c r="A93" s="48"/>
      <c r="B93" s="57"/>
      <c r="C93" s="57"/>
      <c r="D93" s="57"/>
      <c r="E93" s="57"/>
      <c r="F93" s="48"/>
    </row>
    <row r="94" spans="1:6" ht="15.75" customHeight="1" x14ac:dyDescent="0.25">
      <c r="A94" s="48"/>
      <c r="B94" s="57"/>
      <c r="C94" s="57"/>
      <c r="D94" s="57"/>
      <c r="E94" s="57"/>
      <c r="F94" s="48"/>
    </row>
    <row r="95" spans="1:6" ht="15.75" customHeight="1" x14ac:dyDescent="0.25">
      <c r="A95" s="48"/>
      <c r="B95" s="57"/>
      <c r="C95" s="57"/>
      <c r="D95" s="57"/>
      <c r="E95" s="57"/>
      <c r="F95" s="48"/>
    </row>
    <row r="96" spans="1:6" ht="15.75" customHeight="1" x14ac:dyDescent="0.25">
      <c r="A96" s="48"/>
      <c r="B96" s="57"/>
      <c r="C96" s="57"/>
      <c r="D96" s="57"/>
      <c r="E96" s="57"/>
      <c r="F96" s="48"/>
    </row>
    <row r="97" spans="1:6" ht="15.75" customHeight="1" x14ac:dyDescent="0.25">
      <c r="A97" s="48"/>
      <c r="B97" s="57"/>
      <c r="C97" s="57"/>
      <c r="D97" s="57"/>
      <c r="E97" s="57"/>
      <c r="F97" s="48"/>
    </row>
    <row r="98" spans="1:6" ht="15.75" customHeight="1" x14ac:dyDescent="0.25">
      <c r="A98" s="48"/>
      <c r="B98" s="57"/>
      <c r="C98" s="57"/>
      <c r="D98" s="57"/>
      <c r="E98" s="57"/>
      <c r="F98" s="48"/>
    </row>
    <row r="99" spans="1:6" ht="15.75" customHeight="1" x14ac:dyDescent="0.25">
      <c r="A99" s="48"/>
      <c r="B99" s="57"/>
      <c r="C99" s="57"/>
      <c r="D99" s="57"/>
      <c r="E99" s="57"/>
      <c r="F99" s="48"/>
    </row>
    <row r="100" spans="1:6" ht="15.75" customHeight="1" x14ac:dyDescent="0.25">
      <c r="A100" s="48"/>
      <c r="B100" s="57"/>
      <c r="C100" s="57"/>
      <c r="D100" s="57"/>
      <c r="E100" s="57"/>
      <c r="F100" s="48"/>
    </row>
    <row r="101" spans="1:6" ht="15.75" customHeight="1" x14ac:dyDescent="0.25">
      <c r="A101" s="48"/>
      <c r="B101" s="57"/>
      <c r="C101" s="57"/>
      <c r="D101" s="57"/>
      <c r="E101" s="57"/>
      <c r="F101" s="48"/>
    </row>
    <row r="102" spans="1:6" ht="15.75" customHeight="1" x14ac:dyDescent="0.25">
      <c r="A102" s="48"/>
      <c r="B102" s="57"/>
      <c r="C102" s="57"/>
      <c r="D102" s="57"/>
      <c r="E102" s="57"/>
      <c r="F102" s="48"/>
    </row>
    <row r="103" spans="1:6" ht="15.75" customHeight="1" x14ac:dyDescent="0.25">
      <c r="A103" s="48"/>
      <c r="B103" s="57"/>
      <c r="C103" s="57"/>
      <c r="D103" s="57"/>
      <c r="E103" s="57"/>
      <c r="F103" s="48"/>
    </row>
    <row r="104" spans="1:6" ht="15.75" customHeight="1" x14ac:dyDescent="0.25">
      <c r="A104" s="48"/>
      <c r="B104" s="57"/>
      <c r="C104" s="57"/>
      <c r="D104" s="57"/>
      <c r="E104" s="57"/>
      <c r="F104" s="48"/>
    </row>
    <row r="105" spans="1:6" ht="15.75" customHeight="1" x14ac:dyDescent="0.25">
      <c r="A105" s="48"/>
      <c r="B105" s="57"/>
      <c r="C105" s="57"/>
      <c r="D105" s="57"/>
      <c r="E105" s="57"/>
      <c r="F105" s="48"/>
    </row>
    <row r="106" spans="1:6" ht="15.75" customHeight="1" x14ac:dyDescent="0.25">
      <c r="A106" s="48"/>
      <c r="B106" s="57"/>
      <c r="C106" s="57"/>
      <c r="D106" s="57"/>
      <c r="E106" s="57"/>
      <c r="F106" s="48"/>
    </row>
    <row r="107" spans="1:6" ht="15.75" customHeight="1" x14ac:dyDescent="0.25">
      <c r="A107" s="48"/>
      <c r="B107" s="57"/>
      <c r="C107" s="57"/>
      <c r="D107" s="57"/>
      <c r="E107" s="57"/>
      <c r="F107" s="48"/>
    </row>
    <row r="108" spans="1:6" ht="15.75" customHeight="1" x14ac:dyDescent="0.25">
      <c r="A108" s="48"/>
      <c r="B108" s="57"/>
      <c r="C108" s="57"/>
      <c r="D108" s="57"/>
      <c r="E108" s="57"/>
      <c r="F108" s="48"/>
    </row>
    <row r="109" spans="1:6" ht="15.75" customHeight="1" x14ac:dyDescent="0.25">
      <c r="A109" s="48"/>
      <c r="B109" s="57"/>
      <c r="C109" s="57"/>
      <c r="D109" s="57"/>
      <c r="E109" s="57"/>
      <c r="F109" s="48"/>
    </row>
    <row r="110" spans="1:6" ht="15.75" customHeight="1" x14ac:dyDescent="0.25">
      <c r="A110" s="48"/>
      <c r="B110" s="57"/>
      <c r="C110" s="57"/>
      <c r="D110" s="57"/>
      <c r="E110" s="57"/>
      <c r="F110" s="48"/>
    </row>
    <row r="111" spans="1:6" ht="15.75" customHeight="1" x14ac:dyDescent="0.25">
      <c r="A111" s="48"/>
      <c r="B111" s="57"/>
      <c r="C111" s="57"/>
      <c r="D111" s="57"/>
      <c r="E111" s="57"/>
      <c r="F111" s="48"/>
    </row>
    <row r="112" spans="1:6" ht="15.75" customHeight="1" x14ac:dyDescent="0.25">
      <c r="A112" s="48"/>
      <c r="B112" s="57"/>
      <c r="C112" s="57"/>
      <c r="D112" s="57"/>
      <c r="E112" s="57"/>
      <c r="F112" s="48"/>
    </row>
    <row r="113" spans="1:6" ht="15.75" customHeight="1" x14ac:dyDescent="0.25">
      <c r="A113" s="48"/>
      <c r="B113" s="57"/>
      <c r="C113" s="57"/>
      <c r="D113" s="57"/>
      <c r="E113" s="57"/>
      <c r="F113" s="48"/>
    </row>
    <row r="114" spans="1:6" ht="15.75" customHeight="1" x14ac:dyDescent="0.25">
      <c r="A114" s="48"/>
      <c r="B114" s="57"/>
      <c r="C114" s="57"/>
      <c r="D114" s="57"/>
      <c r="E114" s="57"/>
      <c r="F114" s="48"/>
    </row>
    <row r="115" spans="1:6" ht="15.75" customHeight="1" x14ac:dyDescent="0.25">
      <c r="A115" s="48"/>
      <c r="B115" s="57"/>
      <c r="C115" s="57"/>
      <c r="D115" s="57"/>
      <c r="E115" s="57"/>
      <c r="F115" s="48"/>
    </row>
    <row r="116" spans="1:6" ht="15.75" customHeight="1" x14ac:dyDescent="0.25">
      <c r="A116" s="48"/>
      <c r="B116" s="57"/>
      <c r="C116" s="57"/>
      <c r="D116" s="57"/>
      <c r="E116" s="57"/>
      <c r="F116" s="48"/>
    </row>
    <row r="117" spans="1:6" ht="15.75" customHeight="1" x14ac:dyDescent="0.25">
      <c r="A117" s="48"/>
      <c r="B117" s="57"/>
      <c r="C117" s="57"/>
      <c r="D117" s="57"/>
      <c r="E117" s="57"/>
      <c r="F117" s="48"/>
    </row>
    <row r="118" spans="1:6" ht="15.75" customHeight="1" x14ac:dyDescent="0.25">
      <c r="A118" s="48"/>
      <c r="B118" s="57"/>
      <c r="C118" s="57"/>
      <c r="D118" s="57"/>
      <c r="E118" s="57"/>
      <c r="F118" s="48"/>
    </row>
    <row r="119" spans="1:6" ht="15.75" customHeight="1" x14ac:dyDescent="0.25">
      <c r="A119" s="48"/>
      <c r="B119" s="57"/>
      <c r="C119" s="57"/>
      <c r="D119" s="57"/>
      <c r="E119" s="57"/>
      <c r="F119" s="48"/>
    </row>
    <row r="120" spans="1:6" ht="15.75" customHeight="1" x14ac:dyDescent="0.25">
      <c r="A120" s="48"/>
      <c r="B120" s="57"/>
      <c r="C120" s="57"/>
      <c r="D120" s="57"/>
      <c r="E120" s="57"/>
      <c r="F120" s="48"/>
    </row>
    <row r="121" spans="1:6" ht="15.75" customHeight="1" x14ac:dyDescent="0.25">
      <c r="A121" s="48"/>
      <c r="B121" s="57"/>
      <c r="C121" s="57"/>
      <c r="D121" s="57"/>
      <c r="E121" s="57"/>
      <c r="F121" s="48"/>
    </row>
    <row r="122" spans="1:6" ht="15.75" customHeight="1" x14ac:dyDescent="0.25">
      <c r="A122" s="48"/>
      <c r="B122" s="57"/>
      <c r="C122" s="57"/>
      <c r="D122" s="57"/>
      <c r="E122" s="57"/>
      <c r="F122" s="48"/>
    </row>
    <row r="123" spans="1:6" ht="15.75" customHeight="1" x14ac:dyDescent="0.25">
      <c r="A123" s="48"/>
      <c r="B123" s="57"/>
      <c r="C123" s="57"/>
      <c r="D123" s="57"/>
      <c r="E123" s="57"/>
      <c r="F123" s="48"/>
    </row>
    <row r="124" spans="1:6" ht="15.75" customHeight="1" x14ac:dyDescent="0.25">
      <c r="A124" s="48"/>
      <c r="B124" s="57"/>
      <c r="C124" s="57"/>
      <c r="D124" s="57"/>
      <c r="E124" s="57"/>
      <c r="F124" s="48"/>
    </row>
    <row r="125" spans="1:6" ht="15.75" customHeight="1" x14ac:dyDescent="0.25">
      <c r="A125" s="48"/>
      <c r="B125" s="57"/>
      <c r="C125" s="57"/>
      <c r="D125" s="57"/>
      <c r="E125" s="57"/>
      <c r="F125" s="48"/>
    </row>
    <row r="126" spans="1:6" ht="15.75" customHeight="1" x14ac:dyDescent="0.25">
      <c r="A126" s="48"/>
      <c r="B126" s="57"/>
      <c r="C126" s="57"/>
      <c r="D126" s="57"/>
      <c r="E126" s="57"/>
      <c r="F126" s="48"/>
    </row>
    <row r="127" spans="1:6" ht="15.75" customHeight="1" x14ac:dyDescent="0.25">
      <c r="A127" s="48"/>
      <c r="B127" s="57"/>
      <c r="C127" s="57"/>
      <c r="D127" s="57"/>
      <c r="E127" s="57"/>
      <c r="F127" s="48"/>
    </row>
    <row r="128" spans="1:6" ht="15.75" customHeight="1" x14ac:dyDescent="0.25">
      <c r="A128" s="48"/>
      <c r="B128" s="57"/>
      <c r="C128" s="57"/>
      <c r="D128" s="57"/>
      <c r="E128" s="57"/>
      <c r="F128" s="48"/>
    </row>
    <row r="129" spans="1:6" ht="15.75" customHeight="1" x14ac:dyDescent="0.25">
      <c r="A129" s="48"/>
      <c r="B129" s="57"/>
      <c r="C129" s="57"/>
      <c r="D129" s="57"/>
      <c r="E129" s="57"/>
      <c r="F129" s="48"/>
    </row>
    <row r="130" spans="1:6" ht="15.75" customHeight="1" x14ac:dyDescent="0.25">
      <c r="A130" s="48"/>
      <c r="B130" s="57"/>
      <c r="C130" s="57"/>
      <c r="D130" s="57"/>
      <c r="E130" s="57"/>
      <c r="F130" s="48"/>
    </row>
    <row r="131" spans="1:6" ht="15.75" customHeight="1" x14ac:dyDescent="0.25">
      <c r="A131" s="48"/>
      <c r="B131" s="57"/>
      <c r="C131" s="57"/>
      <c r="D131" s="57"/>
      <c r="E131" s="57"/>
      <c r="F131" s="48"/>
    </row>
    <row r="132" spans="1:6" ht="15.75" customHeight="1" x14ac:dyDescent="0.25">
      <c r="A132" s="48"/>
      <c r="B132" s="57"/>
      <c r="C132" s="57"/>
      <c r="D132" s="57"/>
      <c r="E132" s="57"/>
      <c r="F132" s="48"/>
    </row>
    <row r="133" spans="1:6" ht="15.75" customHeight="1" x14ac:dyDescent="0.25">
      <c r="A133" s="48"/>
      <c r="B133" s="57"/>
      <c r="C133" s="57"/>
      <c r="D133" s="57"/>
      <c r="E133" s="57"/>
      <c r="F133" s="48"/>
    </row>
    <row r="134" spans="1:6" ht="15.75" customHeight="1" x14ac:dyDescent="0.25">
      <c r="A134" s="48"/>
      <c r="B134" s="57"/>
      <c r="C134" s="57"/>
      <c r="D134" s="57"/>
      <c r="E134" s="57"/>
      <c r="F134" s="48"/>
    </row>
    <row r="135" spans="1:6" ht="15.75" customHeight="1" x14ac:dyDescent="0.25">
      <c r="A135" s="48"/>
      <c r="B135" s="57"/>
      <c r="C135" s="57"/>
      <c r="D135" s="57"/>
      <c r="E135" s="57"/>
      <c r="F135" s="48"/>
    </row>
    <row r="136" spans="1:6" ht="15.75" customHeight="1" x14ac:dyDescent="0.25">
      <c r="A136" s="48"/>
      <c r="B136" s="57"/>
      <c r="C136" s="57"/>
      <c r="D136" s="57"/>
      <c r="E136" s="57"/>
      <c r="F136" s="48"/>
    </row>
    <row r="137" spans="1:6" ht="15.75" customHeight="1" x14ac:dyDescent="0.25">
      <c r="A137" s="48"/>
      <c r="B137" s="57"/>
      <c r="C137" s="57"/>
      <c r="D137" s="57"/>
      <c r="E137" s="57"/>
      <c r="F137" s="48"/>
    </row>
    <row r="138" spans="1:6" ht="15.75" customHeight="1" x14ac:dyDescent="0.25">
      <c r="A138" s="48"/>
      <c r="B138" s="57"/>
      <c r="C138" s="57"/>
      <c r="D138" s="57"/>
      <c r="E138" s="57"/>
      <c r="F138" s="48"/>
    </row>
    <row r="139" spans="1:6" ht="15.75" customHeight="1" x14ac:dyDescent="0.25">
      <c r="A139" s="48"/>
      <c r="B139" s="57"/>
      <c r="C139" s="57"/>
      <c r="D139" s="57"/>
      <c r="E139" s="57"/>
      <c r="F139" s="48"/>
    </row>
    <row r="140" spans="1:6" ht="15.75" customHeight="1" x14ac:dyDescent="0.25">
      <c r="A140" s="48"/>
      <c r="B140" s="57"/>
      <c r="C140" s="57"/>
      <c r="D140" s="57"/>
      <c r="E140" s="57"/>
      <c r="F140" s="48"/>
    </row>
    <row r="141" spans="1:6" ht="15.75" customHeight="1" x14ac:dyDescent="0.25">
      <c r="A141" s="48"/>
      <c r="B141" s="57"/>
      <c r="C141" s="57"/>
      <c r="D141" s="57"/>
      <c r="E141" s="57"/>
      <c r="F141" s="48"/>
    </row>
    <row r="142" spans="1:6" ht="15.75" customHeight="1" x14ac:dyDescent="0.25">
      <c r="A142" s="48"/>
      <c r="B142" s="57"/>
      <c r="C142" s="57"/>
      <c r="D142" s="57"/>
      <c r="E142" s="57"/>
      <c r="F142" s="48"/>
    </row>
    <row r="143" spans="1:6" ht="15.75" customHeight="1" x14ac:dyDescent="0.25">
      <c r="A143" s="48"/>
      <c r="B143" s="57"/>
      <c r="C143" s="57"/>
      <c r="D143" s="57"/>
      <c r="E143" s="57"/>
      <c r="F143" s="48"/>
    </row>
    <row r="144" spans="1:6" ht="15.75" customHeight="1" x14ac:dyDescent="0.25">
      <c r="A144" s="48"/>
      <c r="B144" s="57"/>
      <c r="C144" s="57"/>
      <c r="D144" s="57"/>
      <c r="E144" s="57"/>
      <c r="F144" s="48"/>
    </row>
    <row r="145" spans="1:6" ht="15.75" customHeight="1" x14ac:dyDescent="0.25">
      <c r="A145" s="48"/>
      <c r="B145" s="57"/>
      <c r="C145" s="57"/>
      <c r="D145" s="57"/>
      <c r="E145" s="57"/>
      <c r="F145" s="48"/>
    </row>
    <row r="146" spans="1:6" ht="15.75" customHeight="1" x14ac:dyDescent="0.25">
      <c r="A146" s="48"/>
      <c r="B146" s="57"/>
      <c r="C146" s="57"/>
      <c r="D146" s="57"/>
      <c r="E146" s="57"/>
      <c r="F146" s="48"/>
    </row>
    <row r="147" spans="1:6" ht="15.75" customHeight="1" x14ac:dyDescent="0.25">
      <c r="A147" s="48"/>
      <c r="B147" s="57"/>
      <c r="C147" s="57"/>
      <c r="D147" s="57"/>
      <c r="E147" s="57"/>
      <c r="F147" s="48"/>
    </row>
    <row r="148" spans="1:6" ht="15.75" customHeight="1" x14ac:dyDescent="0.25">
      <c r="A148" s="48"/>
      <c r="B148" s="57"/>
      <c r="C148" s="57"/>
      <c r="D148" s="57"/>
      <c r="E148" s="57"/>
      <c r="F148" s="48"/>
    </row>
    <row r="149" spans="1:6" ht="15.75" customHeight="1" x14ac:dyDescent="0.25">
      <c r="A149" s="48"/>
      <c r="B149" s="57"/>
      <c r="C149" s="57"/>
      <c r="D149" s="57"/>
      <c r="E149" s="57"/>
      <c r="F149" s="48"/>
    </row>
    <row r="150" spans="1:6" ht="15.75" customHeight="1" x14ac:dyDescent="0.25">
      <c r="A150" s="48"/>
      <c r="B150" s="57"/>
      <c r="C150" s="57"/>
      <c r="D150" s="57"/>
      <c r="E150" s="57"/>
      <c r="F150" s="48"/>
    </row>
    <row r="151" spans="1:6" ht="15.75" customHeight="1" x14ac:dyDescent="0.25">
      <c r="A151" s="48"/>
      <c r="B151" s="57"/>
      <c r="C151" s="57"/>
      <c r="D151" s="57"/>
      <c r="E151" s="57"/>
      <c r="F151" s="48"/>
    </row>
    <row r="152" spans="1:6" ht="15.75" customHeight="1" x14ac:dyDescent="0.25">
      <c r="A152" s="48"/>
      <c r="B152" s="57"/>
      <c r="C152" s="57"/>
      <c r="D152" s="57"/>
      <c r="E152" s="57"/>
      <c r="F152" s="48"/>
    </row>
    <row r="153" spans="1:6" ht="15.75" customHeight="1" x14ac:dyDescent="0.25">
      <c r="A153" s="48"/>
      <c r="B153" s="57"/>
      <c r="C153" s="57"/>
      <c r="D153" s="57"/>
      <c r="E153" s="57"/>
      <c r="F153" s="48"/>
    </row>
  </sheetData>
  <sheetProtection autoFilter="0"/>
  <conditionalFormatting sqref="I1">
    <cfRule type="duplicateValues" dxfId="0" priority="297"/>
  </conditionalFormatting>
  <dataValidations disablePrompts="1" count="1">
    <dataValidation allowBlank="1" showInputMessage="1" showErrorMessage="1" sqref="H1" xr:uid="{8DC0FCCD-7E82-4169-93D1-D0C94A1959D8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c0f8c4c-7830-45d7-8724-7ea4628681af" xsi:nil="true"/>
    <lcf76f155ced4ddcb4097134ff3c332f xmlns="972d0e83-4dcf-436a-aa17-8494cbe71c93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FE086EA1E0FD41B176E16AF2424A55" ma:contentTypeVersion="15" ma:contentTypeDescription="Create a new document." ma:contentTypeScope="" ma:versionID="6ae74c1370bd776cdadd291fe29721f5">
  <xsd:schema xmlns:xsd="http://www.w3.org/2001/XMLSchema" xmlns:xs="http://www.w3.org/2001/XMLSchema" xmlns:p="http://schemas.microsoft.com/office/2006/metadata/properties" xmlns:ns2="972d0e83-4dcf-436a-aa17-8494cbe71c93" xmlns:ns3="5c0f8c4c-7830-45d7-8724-7ea4628681af" targetNamespace="http://schemas.microsoft.com/office/2006/metadata/properties" ma:root="true" ma:fieldsID="9a4237645d319a7045f91d5e1e70862e" ns2:_="" ns3:_="">
    <xsd:import namespace="972d0e83-4dcf-436a-aa17-8494cbe71c93"/>
    <xsd:import namespace="5c0f8c4c-7830-45d7-8724-7ea4628681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2d0e83-4dcf-436a-aa17-8494cbe71c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41bbdbc-a2d3-4092-aed3-87954ffa4f1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0f8c4c-7830-45d7-8724-7ea4628681a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6e80cf74-bd8d-4f7d-941a-c8280ba04544}" ma:internalName="TaxCatchAll" ma:showField="CatchAllData" ma:web="5c0f8c4c-7830-45d7-8724-7ea4628681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94CD37-F489-492C-9A94-7AB722CBD7A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24E8C5F-D24F-44D3-BD02-C52B12FAC805}">
  <ds:schemaRefs>
    <ds:schemaRef ds:uri="http://schemas.microsoft.com/office/2006/metadata/properties"/>
    <ds:schemaRef ds:uri="http://schemas.microsoft.com/office/infopath/2007/PartnerControls"/>
    <ds:schemaRef ds:uri="5c0f8c4c-7830-45d7-8724-7ea4628681af"/>
    <ds:schemaRef ds:uri="972d0e83-4dcf-436a-aa17-8494cbe71c93"/>
  </ds:schemaRefs>
</ds:datastoreItem>
</file>

<file path=customXml/itemProps3.xml><?xml version="1.0" encoding="utf-8"?>
<ds:datastoreItem xmlns:ds="http://schemas.openxmlformats.org/officeDocument/2006/customXml" ds:itemID="{FF3A50A9-24DF-47D6-BCC0-C5A69D3424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2d0e83-4dcf-436a-aa17-8494cbe71c93"/>
    <ds:schemaRef ds:uri="5c0f8c4c-7830-45d7-8724-7ea4628681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Periods</vt:lpstr>
      <vt:lpstr>Periodic Report</vt:lpstr>
      <vt:lpstr>Class Wise Report</vt:lpstr>
      <vt:lpstr>Daily Report</vt:lpstr>
      <vt:lpstr>Due</vt:lpstr>
      <vt:lpstr>Deposits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Amit S. Chauhan</dc:creator>
  <cp:keywords/>
  <dc:description/>
  <cp:lastModifiedBy>Jahanavi S. Pothiwala</cp:lastModifiedBy>
  <cp:revision/>
  <dcterms:created xsi:type="dcterms:W3CDTF">2021-12-01T12:34:58Z</dcterms:created>
  <dcterms:modified xsi:type="dcterms:W3CDTF">2025-06-12T14:53:30Z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0x0101007CFE086EA1E0FD41B176E16AF2424A55</vt:lpwstr>
  </property>
  <property fmtid="{D5CDD505-2E9C-101B-9397-08002B2CF9AE}" pid="3" name="MediaServiceImageTags">
    <vt:lpwstr/>
  </property>
</Properties>
</file>